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\Desktop\ПРОГРАММЫ\ЖКХ 2023-2026\Программа ЖКХ 2023\10.10.2023\"/>
    </mc:Choice>
  </mc:AlternateContent>
  <bookViews>
    <workbookView xWindow="0" yWindow="0" windowWidth="20490" windowHeight="77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36" i="1" l="1"/>
  <c r="F9" i="1" l="1"/>
  <c r="F55" i="1" l="1"/>
  <c r="F54" i="1" s="1"/>
  <c r="F94" i="1" l="1"/>
  <c r="F111" i="1" s="1"/>
  <c r="F92" i="1"/>
  <c r="F93" i="1" l="1"/>
  <c r="E89" i="1" l="1"/>
  <c r="E84" i="1"/>
  <c r="E81" i="1"/>
  <c r="E77" i="1"/>
  <c r="E73" i="1"/>
  <c r="E69" i="1"/>
  <c r="E64" i="1"/>
  <c r="E85" i="1"/>
  <c r="E94" i="1"/>
  <c r="E111" i="1" s="1"/>
  <c r="I108" i="1" l="1"/>
  <c r="H108" i="1"/>
  <c r="G108" i="1"/>
  <c r="F108" i="1"/>
  <c r="I107" i="1"/>
  <c r="H107" i="1"/>
  <c r="G107" i="1"/>
  <c r="F107" i="1"/>
  <c r="I106" i="1"/>
  <c r="H106" i="1"/>
  <c r="H105" i="1" s="1"/>
  <c r="G106" i="1"/>
  <c r="F106" i="1"/>
  <c r="I105" i="1"/>
  <c r="E104" i="1"/>
  <c r="E103" i="1"/>
  <c r="E102" i="1"/>
  <c r="I101" i="1"/>
  <c r="H101" i="1"/>
  <c r="G101" i="1"/>
  <c r="F101" i="1"/>
  <c r="E100" i="1"/>
  <c r="E99" i="1"/>
  <c r="E98" i="1"/>
  <c r="I97" i="1"/>
  <c r="H97" i="1"/>
  <c r="G97" i="1"/>
  <c r="F97" i="1"/>
  <c r="I95" i="1"/>
  <c r="H95" i="1"/>
  <c r="G95" i="1"/>
  <c r="F95" i="1"/>
  <c r="I93" i="1"/>
  <c r="H93" i="1"/>
  <c r="G93" i="1"/>
  <c r="I92" i="1"/>
  <c r="I91" i="1" s="1"/>
  <c r="H92" i="1"/>
  <c r="H91" i="1" s="1"/>
  <c r="G92" i="1"/>
  <c r="E90" i="1"/>
  <c r="E88" i="1"/>
  <c r="I87" i="1"/>
  <c r="H87" i="1"/>
  <c r="G87" i="1"/>
  <c r="F87" i="1"/>
  <c r="E86" i="1"/>
  <c r="I83" i="1"/>
  <c r="H83" i="1"/>
  <c r="G83" i="1"/>
  <c r="E82" i="1"/>
  <c r="E80" i="1"/>
  <c r="I79" i="1"/>
  <c r="H79" i="1"/>
  <c r="G79" i="1"/>
  <c r="E78" i="1"/>
  <c r="E76" i="1"/>
  <c r="I75" i="1"/>
  <c r="H75" i="1"/>
  <c r="G75" i="1"/>
  <c r="E74" i="1"/>
  <c r="E72" i="1"/>
  <c r="I71" i="1"/>
  <c r="H71" i="1"/>
  <c r="G71" i="1"/>
  <c r="F71" i="1"/>
  <c r="E70" i="1"/>
  <c r="E68" i="1"/>
  <c r="E67" i="1"/>
  <c r="I66" i="1"/>
  <c r="H66" i="1"/>
  <c r="G66" i="1"/>
  <c r="F66" i="1"/>
  <c r="E65" i="1"/>
  <c r="E63" i="1"/>
  <c r="I62" i="1"/>
  <c r="H62" i="1"/>
  <c r="G62" i="1"/>
  <c r="F62" i="1"/>
  <c r="E60" i="1"/>
  <c r="E59" i="1"/>
  <c r="I58" i="1"/>
  <c r="H58" i="1"/>
  <c r="G58" i="1"/>
  <c r="F58" i="1"/>
  <c r="I56" i="1"/>
  <c r="H56" i="1"/>
  <c r="G56" i="1"/>
  <c r="F56" i="1"/>
  <c r="I55" i="1"/>
  <c r="H55" i="1"/>
  <c r="H54" i="1" s="1"/>
  <c r="G55" i="1"/>
  <c r="E53" i="1"/>
  <c r="E52" i="1"/>
  <c r="I51" i="1"/>
  <c r="H51" i="1"/>
  <c r="G51" i="1"/>
  <c r="F51" i="1"/>
  <c r="E50" i="1"/>
  <c r="E49" i="1"/>
  <c r="I48" i="1"/>
  <c r="H48" i="1"/>
  <c r="G48" i="1"/>
  <c r="F48" i="1"/>
  <c r="E47" i="1"/>
  <c r="E46" i="1"/>
  <c r="I45" i="1"/>
  <c r="H45" i="1"/>
  <c r="G45" i="1"/>
  <c r="F45" i="1"/>
  <c r="E44" i="1"/>
  <c r="E43" i="1"/>
  <c r="I42" i="1"/>
  <c r="H42" i="1"/>
  <c r="G42" i="1"/>
  <c r="F42" i="1"/>
  <c r="E41" i="1"/>
  <c r="E40" i="1"/>
  <c r="I39" i="1"/>
  <c r="H39" i="1"/>
  <c r="G39" i="1"/>
  <c r="F39" i="1"/>
  <c r="E38" i="1"/>
  <c r="E37" i="1"/>
  <c r="I36" i="1"/>
  <c r="H36" i="1"/>
  <c r="G36" i="1"/>
  <c r="E35" i="1"/>
  <c r="E34" i="1"/>
  <c r="I33" i="1"/>
  <c r="H33" i="1"/>
  <c r="G33" i="1"/>
  <c r="F33" i="1"/>
  <c r="E32" i="1"/>
  <c r="E31" i="1"/>
  <c r="I30" i="1"/>
  <c r="H30" i="1"/>
  <c r="G30" i="1"/>
  <c r="F30" i="1"/>
  <c r="E29" i="1"/>
  <c r="E28" i="1"/>
  <c r="I27" i="1"/>
  <c r="H27" i="1"/>
  <c r="G27" i="1"/>
  <c r="F27" i="1"/>
  <c r="E26" i="1"/>
  <c r="E25" i="1"/>
  <c r="I24" i="1"/>
  <c r="H24" i="1"/>
  <c r="G24" i="1"/>
  <c r="F24" i="1"/>
  <c r="E23" i="1"/>
  <c r="E22" i="1"/>
  <c r="I21" i="1"/>
  <c r="H21" i="1"/>
  <c r="G21" i="1"/>
  <c r="F21" i="1"/>
  <c r="E20" i="1"/>
  <c r="E19" i="1"/>
  <c r="I18" i="1"/>
  <c r="H18" i="1"/>
  <c r="G18" i="1"/>
  <c r="F18" i="1"/>
  <c r="E17" i="1"/>
  <c r="E16" i="1"/>
  <c r="I15" i="1"/>
  <c r="H15" i="1"/>
  <c r="G15" i="1"/>
  <c r="F15" i="1"/>
  <c r="E14" i="1"/>
  <c r="E13" i="1"/>
  <c r="I12" i="1"/>
  <c r="H12" i="1"/>
  <c r="G12" i="1"/>
  <c r="F12" i="1"/>
  <c r="E11" i="1"/>
  <c r="E10" i="1"/>
  <c r="I9" i="1"/>
  <c r="H9" i="1"/>
  <c r="G9" i="1"/>
  <c r="E8" i="1"/>
  <c r="E7" i="1"/>
  <c r="I6" i="1"/>
  <c r="H6" i="1"/>
  <c r="G6" i="1"/>
  <c r="F6" i="1"/>
  <c r="F113" i="1" l="1"/>
  <c r="F110" i="1"/>
  <c r="F112" i="1"/>
  <c r="E93" i="1"/>
  <c r="I110" i="1"/>
  <c r="I112" i="1"/>
  <c r="E71" i="1"/>
  <c r="E101" i="1"/>
  <c r="E97" i="1"/>
  <c r="G110" i="1"/>
  <c r="E87" i="1"/>
  <c r="E75" i="1"/>
  <c r="E95" i="1"/>
  <c r="E18" i="1"/>
  <c r="E27" i="1"/>
  <c r="E51" i="1"/>
  <c r="I54" i="1"/>
  <c r="E36" i="1"/>
  <c r="H113" i="1"/>
  <c r="E6" i="1"/>
  <c r="E42" i="1"/>
  <c r="E48" i="1"/>
  <c r="G113" i="1"/>
  <c r="E107" i="1"/>
  <c r="E108" i="1"/>
  <c r="E33" i="1"/>
  <c r="E45" i="1"/>
  <c r="E30" i="1"/>
  <c r="H112" i="1"/>
  <c r="I113" i="1"/>
  <c r="E56" i="1"/>
  <c r="E9" i="1"/>
  <c r="E24" i="1"/>
  <c r="E39" i="1"/>
  <c r="E66" i="1"/>
  <c r="G105" i="1"/>
  <c r="E21" i="1"/>
  <c r="E15" i="1"/>
  <c r="E12" i="1"/>
  <c r="E58" i="1"/>
  <c r="E83" i="1"/>
  <c r="E79" i="1"/>
  <c r="H110" i="1"/>
  <c r="G112" i="1"/>
  <c r="E92" i="1"/>
  <c r="F105" i="1"/>
  <c r="G54" i="1"/>
  <c r="G91" i="1"/>
  <c r="E55" i="1"/>
  <c r="F91" i="1"/>
  <c r="E106" i="1"/>
  <c r="E112" i="1" l="1"/>
  <c r="F109" i="1"/>
  <c r="E110" i="1"/>
  <c r="E113" i="1"/>
  <c r="I109" i="1"/>
  <c r="H109" i="1"/>
  <c r="E105" i="1"/>
  <c r="G109" i="1"/>
  <c r="E54" i="1"/>
  <c r="E109" i="1" l="1"/>
  <c r="E91" i="1"/>
  <c r="E62" i="1"/>
</calcChain>
</file>

<file path=xl/sharedStrings.xml><?xml version="1.0" encoding="utf-8"?>
<sst xmlns="http://schemas.openxmlformats.org/spreadsheetml/2006/main" count="217" uniqueCount="79">
  <si>
    <t>Ресурсное обеспечение реализации муниципальной программы «Обеспечение качественными услугами ЖКХ
населения Пограничного муниципального округа на 2023-2026 годы»</t>
  </si>
  <si>
    <t>№ 
п/п</t>
  </si>
  <si>
    <t>Мероприятия</t>
  </si>
  <si>
    <t>Срок исполнения мероприятия</t>
  </si>
  <si>
    <t>Источник финансирования</t>
  </si>
  <si>
    <t>Всего 
(тыс. руб.)</t>
  </si>
  <si>
    <t>Объем финансового обеспечения по годам (тыс. руб)</t>
  </si>
  <si>
    <t>Ответственный за выполнение мероприятий Подпрограммы</t>
  </si>
  <si>
    <t>1. Повышение качества и доступности предоставляемых населению услуг ЖКХ</t>
  </si>
  <si>
    <t>1.1</t>
  </si>
  <si>
    <t>Исследование объектов окружающей и производственной среды</t>
  </si>
  <si>
    <t>2023 — 2026</t>
  </si>
  <si>
    <t>ИТОГО</t>
  </si>
  <si>
    <t>Отдел ЖКХ</t>
  </si>
  <si>
    <t>Бюждет ПМО</t>
  </si>
  <si>
    <t>КБ</t>
  </si>
  <si>
    <t>1.2</t>
  </si>
  <si>
    <t xml:space="preserve">Содержание, чистка и ремонт колодцев </t>
  </si>
  <si>
    <t>1.3</t>
  </si>
  <si>
    <t>Оказание услуг по предоставлению техники для механизированной разработки грунта, погрузки, выгрузки и перевозки изделий</t>
  </si>
  <si>
    <t>1.4</t>
  </si>
  <si>
    <t>Закупка водопроводных труб, кранов, шлангов, фитингов и иной фурнитуры к ним</t>
  </si>
  <si>
    <t>Мку «ХОЗУ Администрации Пограничного МО»</t>
  </si>
  <si>
    <t>1.5</t>
  </si>
  <si>
    <t>Закупка агрегатов,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</t>
  </si>
  <si>
    <t>1.6</t>
  </si>
  <si>
    <t>Разработка проектов зон санитарной охраны источников водоснабжения</t>
  </si>
  <si>
    <t>1.7</t>
  </si>
  <si>
    <t>Проведение государственной экспертизы проверки сметной стоимости по объектам, для участия на условиях софинансирования в краевой программе</t>
  </si>
  <si>
    <t>1.8</t>
  </si>
  <si>
    <t>Демонтаж, ремонт, монтаж водонапорной башни</t>
  </si>
  <si>
    <t>1.9</t>
  </si>
  <si>
    <t>Плата за электроснабжение</t>
  </si>
  <si>
    <t>1.10</t>
  </si>
  <si>
    <t>Приобретение гранодиорита, цеолита</t>
  </si>
  <si>
    <t>1.11</t>
  </si>
  <si>
    <t>1.12</t>
  </si>
  <si>
    <t>Ремонт централизованного водоотведения 
пгт. Пограничный</t>
  </si>
  <si>
    <t>1.13</t>
  </si>
  <si>
    <t>Капитальный ремонт сети централизованного водоснабжения от станции обезжелезивания до 
ул. Некрасова (к земельным участкам многодетных семей)</t>
  </si>
  <si>
    <t>1.14</t>
  </si>
  <si>
    <t>Капитальный ремонт централизованного водоснабжения 
с. Жариково (водонапорная башня)</t>
  </si>
  <si>
    <t>1.15</t>
  </si>
  <si>
    <t>Ремонт централизованного водоснабжения с. Сергеевка (водоснабжение клуба)</t>
  </si>
  <si>
    <t>1.16</t>
  </si>
  <si>
    <t>Обустройство помещения лаборатории на станции обезжелезования пгт. Пограничный</t>
  </si>
  <si>
    <t>ВСЕГО ПОДПРОГРАММА:</t>
  </si>
  <si>
    <t>2. Участие в государственной программе «Обеспечение населения твердым топливом (дровами)»</t>
  </si>
  <si>
    <t>2.1</t>
  </si>
  <si>
    <t>Обеспечение граждан твердым топливом (дровами)</t>
  </si>
  <si>
    <t>3. Участие в государственной программе «Создание условий для обеспечения качественными услугами жилищно-коммунального хозяйства ПК»</t>
  </si>
  <si>
    <t>3.1</t>
  </si>
  <si>
    <t>Капитальный ремонт системы централизованного холодного водоснабжения в пгт. Пограничный
(ул. Советская, ул. Гагарина, ул. Кирова)</t>
  </si>
  <si>
    <t>Пакет документов на выделение
денежных средств находится на 
рассмотрении в
Министерстве ЖКХ ПК</t>
  </si>
  <si>
    <t>3.2</t>
  </si>
  <si>
    <t>Строительство объектов системы водоснабжения 
пгт. Пограничный. II этап. «Реконструкция станции обезжелезивания»</t>
  </si>
  <si>
    <t>ФБ</t>
  </si>
  <si>
    <t>3.3</t>
  </si>
  <si>
    <t>Капитальный ремонт системы централизованного холодного водоснабжения в пгт. Пограничный (ул. Орлова, ул. Паровозная, ул. Некрасова, ул. Дубовика)</t>
  </si>
  <si>
    <t>3.4</t>
  </si>
  <si>
    <t>Капитальный ремонт системы централизованного холодного водоснабжения в пгт. Пограничный 
(ул. Дубовика, пер. Восточный, ул. Ленина)</t>
  </si>
  <si>
    <t>3.5</t>
  </si>
  <si>
    <t>Капитальный ремонт системы централизованного холодного водоснабжения в пгт. Пограничный, ул. Ленина</t>
  </si>
  <si>
    <t>3.6</t>
  </si>
  <si>
    <t>Капитальный ремонт системы централизованного холодного водоснабжения в пгт. Пограничный: 
ул. Молодежная, ул. Механизаторов, ул. Ворошилова</t>
  </si>
  <si>
    <t xml:space="preserve">Капитальный ремонт системы централизованного холодного водоснабжения в пгт. Пограничный по 
ул. Красноармейская и вдоль железнодорожной линии </t>
  </si>
  <si>
    <t>3.7</t>
  </si>
  <si>
    <t>4. Участие в государственной программе «Комплексное развитие сельских территорий»</t>
  </si>
  <si>
    <t>5.1</t>
  </si>
  <si>
    <t>Обустройство общественных колодцев</t>
  </si>
  <si>
    <t>2023- 2026</t>
  </si>
  <si>
    <t>Пакет документов на выделение
денежных средств находится на 
рассмотрении в
Министерстве сельского
хозяйства ПК</t>
  </si>
  <si>
    <t>5.2</t>
  </si>
  <si>
    <t>Обустройство площадок накопления ТКО</t>
  </si>
  <si>
    <t>ИТОГО программа:</t>
  </si>
  <si>
    <t>Бюджет ПМО</t>
  </si>
  <si>
    <t>Бюджет Фонда</t>
  </si>
  <si>
    <t>Ремонт централизованного водоснабжения в 
пгт. Пограничный (район Ленина 48, проход под железнодорожными путями), с. Садовое (ремонт аварийного участка от ул. Колхозная до водонапорной башни).</t>
  </si>
  <si>
    <r>
      <t xml:space="preserve">    Приложение №1
 к  постановлению Администрации Пограничного муниципального округа 
"О внесении изменений и дополнений  в муниципальную программу "Обеспечение качественными услугами ЖКХ
населения Пограничного муниципального округа на 2023-2026 годы",
утвержденной постановлением Администрации Пограничнолго муниципального округаот 06.03.2023 № 236
от "10"  октября   2023 № 1205. </t>
    </r>
    <r>
      <rPr>
        <sz val="12"/>
        <color rgb="FF000000"/>
        <rFont val="Times New Roman"/>
        <charset val="1"/>
      </rPr>
      <t xml:space="preserve">     
Приложение №1
к муниципальной программе «Обеспечение качественными услугами
ЖКХ населения Пограничного муниципального округа на 2023-2026 годы»,Утвержденной постановлением Администрации Пограничного
муниципального округа от 06.03.2023 № 236 (с изменениями и дополнениями от 05.04.2023 № 362, от 15.05.2023 № 537, от 24.05.2023 № 595, от 11.08.2023 № 1010, от 08.09.2023 № 1088)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</si>
</sst>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9" x14ac:knownFonts="1">
    <font>
      <sz val="11"/>
      <color rgb="FF000000"/>
      <name val="Cambria"/>
      <charset val="1"/>
    </font>
    <font>
      <sz val="12"/>
      <color rgb="FF000000"/>
      <name val="Times New Roman"/>
      <charset val="1"/>
    </font>
    <font>
      <b/>
      <sz val="14"/>
      <color rgb="FF000000"/>
      <name val="Times New Roman"/>
      <charset val="1"/>
    </font>
    <font>
      <sz val="13"/>
      <color rgb="FF000000"/>
      <name val="Times New Roman"/>
      <charset val="1"/>
    </font>
    <font>
      <sz val="11"/>
      <color rgb="FF000000"/>
      <name val="Times New Roman"/>
      <charset val="1"/>
    </font>
    <font>
      <sz val="10"/>
      <color rgb="FF000000"/>
      <name val="Times New Roman"/>
      <charset val="204"/>
    </font>
    <font>
      <sz val="10"/>
      <color rgb="FF000000"/>
      <name val="Times New Roman"/>
      <charset val="1"/>
    </font>
    <font>
      <b/>
      <sz val="12"/>
      <color rgb="FF000000"/>
      <name val="Times New Roman"/>
      <charset val="1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/>
    <xf numFmtId="164" fontId="0" fillId="0" borderId="9" xfId="0" applyNumberFormat="1" applyBorder="1" applyAlignment="1">
      <alignment horizontal="center"/>
    </xf>
    <xf numFmtId="0" fontId="1" fillId="0" borderId="15" xfId="0" applyFont="1" applyBorder="1"/>
    <xf numFmtId="164" fontId="1" fillId="0" borderId="15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7" fillId="0" borderId="19" xfId="0" applyFont="1" applyBorder="1" applyAlignment="1">
      <alignment horizontal="left" vertical="center"/>
    </xf>
    <xf numFmtId="164" fontId="7" fillId="0" borderId="19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164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 vertical="center"/>
    </xf>
    <xf numFmtId="164" fontId="0" fillId="0" borderId="0" xfId="0" applyNumberFormat="1"/>
    <xf numFmtId="164" fontId="1" fillId="0" borderId="9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2"/>
  <sheetViews>
    <sheetView showZeros="0" tabSelected="1" zoomScale="84" zoomScaleNormal="84" workbookViewId="0">
      <selection activeCell="B1" sqref="B1:J1"/>
    </sheetView>
  </sheetViews>
  <sheetFormatPr defaultColWidth="9.875" defaultRowHeight="14.25" x14ac:dyDescent="0.2"/>
  <cols>
    <col min="1" max="1" width="6" customWidth="1"/>
    <col min="2" max="2" width="56" customWidth="1"/>
    <col min="3" max="3" width="14.125" customWidth="1"/>
    <col min="4" max="4" width="17" customWidth="1"/>
    <col min="5" max="9" width="14.625" customWidth="1"/>
    <col min="10" max="10" width="25" customWidth="1"/>
    <col min="12" max="12" width="16.625" customWidth="1"/>
    <col min="13" max="13" width="16.25" customWidth="1"/>
    <col min="14" max="14" width="12.875" customWidth="1"/>
    <col min="15" max="15" width="14.625" customWidth="1"/>
  </cols>
  <sheetData>
    <row r="1" spans="1:26" ht="226.5" customHeight="1" x14ac:dyDescent="0.2">
      <c r="B1" s="52" t="s">
        <v>78</v>
      </c>
      <c r="C1" s="53"/>
      <c r="D1" s="53"/>
      <c r="E1" s="53"/>
      <c r="F1" s="53"/>
      <c r="G1" s="53"/>
      <c r="H1" s="53"/>
      <c r="I1" s="53"/>
      <c r="J1" s="53"/>
    </row>
    <row r="2" spans="1:26" ht="49.5" customHeight="1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</row>
    <row r="3" spans="1:26" ht="60" customHeight="1" x14ac:dyDescent="0.25">
      <c r="A3" s="55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7" t="s">
        <v>6</v>
      </c>
      <c r="G3" s="57"/>
      <c r="H3" s="57"/>
      <c r="I3" s="57"/>
      <c r="J3" s="5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2"/>
      <c r="Z3" s="2"/>
    </row>
    <row r="4" spans="1:26" ht="18" customHeight="1" x14ac:dyDescent="0.25">
      <c r="A4" s="55"/>
      <c r="B4" s="56"/>
      <c r="C4" s="56"/>
      <c r="D4" s="56"/>
      <c r="E4" s="56"/>
      <c r="F4" s="3">
        <v>2023</v>
      </c>
      <c r="G4" s="3">
        <v>2024</v>
      </c>
      <c r="H4" s="3">
        <v>2025</v>
      </c>
      <c r="I4" s="3">
        <v>2026</v>
      </c>
      <c r="J4" s="5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/>
      <c r="Y4" s="2"/>
      <c r="Z4" s="2"/>
    </row>
    <row r="5" spans="1:26" ht="24" customHeight="1" x14ac:dyDescent="0.25">
      <c r="A5" s="59" t="s">
        <v>8</v>
      </c>
      <c r="B5" s="59"/>
      <c r="C5" s="59"/>
      <c r="D5" s="59"/>
      <c r="E5" s="59"/>
      <c r="F5" s="59"/>
      <c r="G5" s="59"/>
      <c r="H5" s="59"/>
      <c r="I5" s="59"/>
      <c r="J5" s="5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"/>
      <c r="Y5" s="2"/>
      <c r="Z5" s="2"/>
    </row>
    <row r="6" spans="1:26" ht="15" customHeight="1" x14ac:dyDescent="0.25">
      <c r="A6" s="60" t="s">
        <v>9</v>
      </c>
      <c r="B6" s="61" t="s">
        <v>10</v>
      </c>
      <c r="C6" s="62" t="s">
        <v>11</v>
      </c>
      <c r="D6" s="4" t="s">
        <v>12</v>
      </c>
      <c r="E6" s="5">
        <f t="shared" ref="E6:E37" si="0">SUM(F6:I6)</f>
        <v>264.89999999999998</v>
      </c>
      <c r="F6" s="49">
        <f>SUM(F7:F8)</f>
        <v>264.89999999999998</v>
      </c>
      <c r="G6" s="5">
        <f>SUM(G7:G8)</f>
        <v>0</v>
      </c>
      <c r="H6" s="5">
        <f>SUM(H7:H8)</f>
        <v>0</v>
      </c>
      <c r="I6" s="5">
        <f>SUM(I7:I8)</f>
        <v>0</v>
      </c>
      <c r="J6" s="63" t="s">
        <v>13</v>
      </c>
      <c r="K6" s="1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2"/>
      <c r="Y6" s="2"/>
      <c r="Z6" s="2"/>
    </row>
    <row r="7" spans="1:26" ht="15" customHeight="1" x14ac:dyDescent="0.25">
      <c r="A7" s="60"/>
      <c r="B7" s="61"/>
      <c r="C7" s="62"/>
      <c r="D7" s="7" t="s">
        <v>75</v>
      </c>
      <c r="E7" s="8">
        <f t="shared" si="0"/>
        <v>264.89999999999998</v>
      </c>
      <c r="F7" s="41">
        <v>264.89999999999998</v>
      </c>
      <c r="G7" s="8"/>
      <c r="H7" s="8"/>
      <c r="I7" s="8"/>
      <c r="J7" s="6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"/>
      <c r="Y7" s="2"/>
      <c r="Z7" s="2"/>
    </row>
    <row r="8" spans="1:26" ht="15" customHeight="1" x14ac:dyDescent="0.25">
      <c r="A8" s="60"/>
      <c r="B8" s="61"/>
      <c r="C8" s="62"/>
      <c r="D8" s="7" t="s">
        <v>15</v>
      </c>
      <c r="E8" s="8">
        <f t="shared" si="0"/>
        <v>0</v>
      </c>
      <c r="F8" s="41"/>
      <c r="G8" s="8"/>
      <c r="H8" s="8"/>
      <c r="I8" s="8"/>
      <c r="J8" s="6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"/>
      <c r="Y8" s="2"/>
      <c r="Z8" s="2"/>
    </row>
    <row r="9" spans="1:26" ht="15" customHeight="1" x14ac:dyDescent="0.25">
      <c r="A9" s="64" t="s">
        <v>16</v>
      </c>
      <c r="B9" s="65" t="s">
        <v>17</v>
      </c>
      <c r="C9" s="66" t="s">
        <v>11</v>
      </c>
      <c r="D9" s="7" t="s">
        <v>12</v>
      </c>
      <c r="E9" s="8">
        <f t="shared" si="0"/>
        <v>0</v>
      </c>
      <c r="F9" s="41">
        <f>SUM(F10:F11)</f>
        <v>0</v>
      </c>
      <c r="G9" s="8">
        <f>SUM(G10:G11)</f>
        <v>0</v>
      </c>
      <c r="H9" s="8">
        <f>SUM(H10:H11)</f>
        <v>0</v>
      </c>
      <c r="I9" s="8">
        <f>SUM(I10:I11)</f>
        <v>0</v>
      </c>
      <c r="J9" s="67" t="s">
        <v>13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/>
      <c r="Y9" s="2"/>
      <c r="Z9" s="2"/>
    </row>
    <row r="10" spans="1:26" ht="15" customHeight="1" x14ac:dyDescent="0.25">
      <c r="A10" s="64"/>
      <c r="B10" s="65"/>
      <c r="C10" s="66"/>
      <c r="D10" s="7" t="s">
        <v>75</v>
      </c>
      <c r="E10" s="8">
        <f t="shared" si="0"/>
        <v>0</v>
      </c>
      <c r="F10" s="41">
        <v>0</v>
      </c>
      <c r="G10" s="8"/>
      <c r="H10" s="8"/>
      <c r="I10" s="8"/>
      <c r="J10" s="6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  <c r="Z10" s="2"/>
    </row>
    <row r="11" spans="1:26" ht="15" customHeight="1" x14ac:dyDescent="0.25">
      <c r="A11" s="64"/>
      <c r="B11" s="65"/>
      <c r="C11" s="66"/>
      <c r="D11" s="7" t="s">
        <v>15</v>
      </c>
      <c r="E11" s="8">
        <f t="shared" si="0"/>
        <v>0</v>
      </c>
      <c r="F11" s="41"/>
      <c r="G11" s="8"/>
      <c r="H11" s="8"/>
      <c r="I11" s="8"/>
      <c r="J11" s="6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"/>
      <c r="Y11" s="2"/>
      <c r="Z11" s="2"/>
    </row>
    <row r="12" spans="1:26" ht="18" customHeight="1" x14ac:dyDescent="0.25">
      <c r="A12" s="64" t="s">
        <v>18</v>
      </c>
      <c r="B12" s="68" t="s">
        <v>19</v>
      </c>
      <c r="C12" s="69" t="s">
        <v>11</v>
      </c>
      <c r="D12" s="7" t="s">
        <v>12</v>
      </c>
      <c r="E12" s="8">
        <f t="shared" si="0"/>
        <v>235</v>
      </c>
      <c r="F12" s="41">
        <f>SUM(F13:F14)</f>
        <v>235</v>
      </c>
      <c r="G12" s="8">
        <f>SUM(G13:G14)</f>
        <v>0</v>
      </c>
      <c r="H12" s="8">
        <f>SUM(H13:H14)</f>
        <v>0</v>
      </c>
      <c r="I12" s="8">
        <f>SUM(I13:I14)</f>
        <v>0</v>
      </c>
      <c r="J12" s="67" t="s">
        <v>13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  <c r="Z12" s="2"/>
    </row>
    <row r="13" spans="1:26" ht="18" customHeight="1" x14ac:dyDescent="0.25">
      <c r="A13" s="64"/>
      <c r="B13" s="68"/>
      <c r="C13" s="69"/>
      <c r="D13" s="7" t="s">
        <v>75</v>
      </c>
      <c r="E13" s="8">
        <f t="shared" si="0"/>
        <v>235</v>
      </c>
      <c r="F13" s="41">
        <v>235</v>
      </c>
      <c r="G13" s="8"/>
      <c r="H13" s="8"/>
      <c r="I13" s="8"/>
      <c r="J13" s="6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/>
      <c r="Y13" s="2"/>
      <c r="Z13" s="2"/>
    </row>
    <row r="14" spans="1:26" ht="18" customHeight="1" x14ac:dyDescent="0.25">
      <c r="A14" s="64"/>
      <c r="B14" s="68"/>
      <c r="C14" s="69"/>
      <c r="D14" s="7" t="s">
        <v>15</v>
      </c>
      <c r="E14" s="8">
        <f t="shared" si="0"/>
        <v>0</v>
      </c>
      <c r="F14" s="41"/>
      <c r="G14" s="8"/>
      <c r="H14" s="8"/>
      <c r="I14" s="8"/>
      <c r="J14" s="6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/>
      <c r="Y14" s="2"/>
      <c r="Z14" s="2"/>
    </row>
    <row r="15" spans="1:26" ht="15" customHeight="1" x14ac:dyDescent="0.25">
      <c r="A15" s="64" t="s">
        <v>20</v>
      </c>
      <c r="B15" s="68" t="s">
        <v>21</v>
      </c>
      <c r="C15" s="69" t="s">
        <v>11</v>
      </c>
      <c r="D15" s="7" t="s">
        <v>12</v>
      </c>
      <c r="E15" s="8">
        <f t="shared" si="0"/>
        <v>211.87642</v>
      </c>
      <c r="F15" s="41">
        <f>SUM(F16:F17)</f>
        <v>211.87642</v>
      </c>
      <c r="G15" s="8">
        <f>SUM(G16:G17)</f>
        <v>0</v>
      </c>
      <c r="H15" s="8">
        <f>SUM(H16:H17)</f>
        <v>0</v>
      </c>
      <c r="I15" s="8">
        <f>SUM(I16:I17)</f>
        <v>0</v>
      </c>
      <c r="J15" s="70" t="s">
        <v>22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/>
      <c r="Y15" s="2"/>
      <c r="Z15" s="2"/>
    </row>
    <row r="16" spans="1:26" ht="15" customHeight="1" x14ac:dyDescent="0.25">
      <c r="A16" s="64"/>
      <c r="B16" s="68"/>
      <c r="C16" s="69"/>
      <c r="D16" s="7" t="s">
        <v>75</v>
      </c>
      <c r="E16" s="8">
        <f t="shared" si="0"/>
        <v>211.87642</v>
      </c>
      <c r="F16" s="41">
        <v>211.87642</v>
      </c>
      <c r="G16" s="8"/>
      <c r="H16" s="8"/>
      <c r="I16" s="8"/>
      <c r="J16" s="7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/>
      <c r="Y16" s="2"/>
      <c r="Z16" s="2"/>
    </row>
    <row r="17" spans="1:26" ht="15" customHeight="1" x14ac:dyDescent="0.25">
      <c r="A17" s="64"/>
      <c r="B17" s="68"/>
      <c r="C17" s="69"/>
      <c r="D17" s="7" t="s">
        <v>15</v>
      </c>
      <c r="E17" s="8">
        <f t="shared" si="0"/>
        <v>0</v>
      </c>
      <c r="F17" s="41"/>
      <c r="G17" s="8"/>
      <c r="H17" s="8"/>
      <c r="I17" s="8"/>
      <c r="J17" s="7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"/>
      <c r="Y17" s="2"/>
      <c r="Z17" s="2"/>
    </row>
    <row r="18" spans="1:26" ht="23.25" customHeight="1" x14ac:dyDescent="0.25">
      <c r="A18" s="64" t="s">
        <v>23</v>
      </c>
      <c r="B18" s="68" t="s">
        <v>24</v>
      </c>
      <c r="C18" s="69" t="s">
        <v>11</v>
      </c>
      <c r="D18" s="7" t="s">
        <v>12</v>
      </c>
      <c r="E18" s="8">
        <f t="shared" si="0"/>
        <v>434.24799999999999</v>
      </c>
      <c r="F18" s="41">
        <f>SUM(F19:F20)</f>
        <v>434.24799999999999</v>
      </c>
      <c r="G18" s="8">
        <f>SUM(G19:G20)</f>
        <v>0</v>
      </c>
      <c r="H18" s="8">
        <f>SUM(H19:H20)</f>
        <v>0</v>
      </c>
      <c r="I18" s="8">
        <f>SUM(I19:I20)</f>
        <v>0</v>
      </c>
      <c r="J18" s="67" t="s">
        <v>13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/>
      <c r="Y18" s="2"/>
      <c r="Z18" s="2"/>
    </row>
    <row r="19" spans="1:26" ht="23.25" customHeight="1" x14ac:dyDescent="0.25">
      <c r="A19" s="64"/>
      <c r="B19" s="68"/>
      <c r="C19" s="69"/>
      <c r="D19" s="7" t="s">
        <v>75</v>
      </c>
      <c r="E19" s="8">
        <f t="shared" si="0"/>
        <v>434.24799999999999</v>
      </c>
      <c r="F19" s="41">
        <v>434.24799999999999</v>
      </c>
      <c r="G19" s="8"/>
      <c r="H19" s="8"/>
      <c r="I19" s="8"/>
      <c r="J19" s="6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/>
      <c r="Y19" s="2"/>
      <c r="Z19" s="2"/>
    </row>
    <row r="20" spans="1:26" ht="23.25" customHeight="1" x14ac:dyDescent="0.25">
      <c r="A20" s="64"/>
      <c r="B20" s="68"/>
      <c r="C20" s="69"/>
      <c r="D20" s="7" t="s">
        <v>15</v>
      </c>
      <c r="E20" s="8">
        <f t="shared" si="0"/>
        <v>0</v>
      </c>
      <c r="F20" s="41"/>
      <c r="G20" s="8"/>
      <c r="H20" s="8"/>
      <c r="I20" s="8"/>
      <c r="J20" s="6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"/>
      <c r="Y20" s="2"/>
      <c r="Z20" s="2"/>
    </row>
    <row r="21" spans="1:26" ht="15" customHeight="1" x14ac:dyDescent="0.25">
      <c r="A21" s="64" t="s">
        <v>25</v>
      </c>
      <c r="B21" s="68" t="s">
        <v>26</v>
      </c>
      <c r="C21" s="69" t="s">
        <v>11</v>
      </c>
      <c r="D21" s="7" t="s">
        <v>12</v>
      </c>
      <c r="E21" s="8">
        <f t="shared" si="0"/>
        <v>1317</v>
      </c>
      <c r="F21" s="41">
        <f>SUM(F22:F23)</f>
        <v>1317</v>
      </c>
      <c r="G21" s="8">
        <f>SUM(G22:G23)</f>
        <v>0</v>
      </c>
      <c r="H21" s="8">
        <f>SUM(H22:H23)</f>
        <v>0</v>
      </c>
      <c r="I21" s="8">
        <f>SUM(I22:I23)</f>
        <v>0</v>
      </c>
      <c r="J21" s="67" t="s">
        <v>13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"/>
      <c r="Y21" s="2"/>
      <c r="Z21" s="2"/>
    </row>
    <row r="22" spans="1:26" ht="15" customHeight="1" x14ac:dyDescent="0.25">
      <c r="A22" s="64"/>
      <c r="B22" s="68"/>
      <c r="C22" s="69"/>
      <c r="D22" s="7" t="s">
        <v>75</v>
      </c>
      <c r="E22" s="8">
        <f t="shared" si="0"/>
        <v>1317</v>
      </c>
      <c r="F22" s="41">
        <v>1317</v>
      </c>
      <c r="G22" s="8"/>
      <c r="H22" s="8"/>
      <c r="I22" s="8"/>
      <c r="J22" s="6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"/>
      <c r="Y22" s="2"/>
      <c r="Z22" s="2"/>
    </row>
    <row r="23" spans="1:26" ht="15" customHeight="1" x14ac:dyDescent="0.25">
      <c r="A23" s="64"/>
      <c r="B23" s="68"/>
      <c r="C23" s="69"/>
      <c r="D23" s="7" t="s">
        <v>15</v>
      </c>
      <c r="E23" s="8">
        <f t="shared" si="0"/>
        <v>0</v>
      </c>
      <c r="F23" s="41"/>
      <c r="G23" s="8"/>
      <c r="H23" s="8"/>
      <c r="I23" s="8"/>
      <c r="J23" s="6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  <c r="Y23" s="2"/>
      <c r="Z23" s="2"/>
    </row>
    <row r="24" spans="1:26" ht="18" customHeight="1" x14ac:dyDescent="0.25">
      <c r="A24" s="64" t="s">
        <v>27</v>
      </c>
      <c r="B24" s="68" t="s">
        <v>28</v>
      </c>
      <c r="C24" s="69" t="s">
        <v>11</v>
      </c>
      <c r="D24" s="7" t="s">
        <v>12</v>
      </c>
      <c r="E24" s="8">
        <f t="shared" si="0"/>
        <v>401.85507000000001</v>
      </c>
      <c r="F24" s="41">
        <f>SUM(F25:F26)</f>
        <v>401.85507000000001</v>
      </c>
      <c r="G24" s="8">
        <f>SUM(G25:G26)</f>
        <v>0</v>
      </c>
      <c r="H24" s="8">
        <f>SUM(H25:H26)</f>
        <v>0</v>
      </c>
      <c r="I24" s="8">
        <f>SUM(I25:I26)</f>
        <v>0</v>
      </c>
      <c r="J24" s="67" t="s">
        <v>13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"/>
      <c r="Y24" s="2"/>
      <c r="Z24" s="2"/>
    </row>
    <row r="25" spans="1:26" ht="18" customHeight="1" x14ac:dyDescent="0.25">
      <c r="A25" s="64"/>
      <c r="B25" s="68"/>
      <c r="C25" s="69"/>
      <c r="D25" s="7" t="s">
        <v>75</v>
      </c>
      <c r="E25" s="8">
        <f t="shared" si="0"/>
        <v>401.85507000000001</v>
      </c>
      <c r="F25" s="41">
        <v>401.85507000000001</v>
      </c>
      <c r="G25" s="8"/>
      <c r="H25" s="8"/>
      <c r="I25" s="8"/>
      <c r="J25" s="6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  <c r="Y25" s="2"/>
      <c r="Z25" s="2"/>
    </row>
    <row r="26" spans="1:26" ht="18" customHeight="1" x14ac:dyDescent="0.25">
      <c r="A26" s="64"/>
      <c r="B26" s="68"/>
      <c r="C26" s="69"/>
      <c r="D26" s="7" t="s">
        <v>15</v>
      </c>
      <c r="E26" s="8">
        <f t="shared" si="0"/>
        <v>0</v>
      </c>
      <c r="F26" s="41"/>
      <c r="G26" s="8"/>
      <c r="H26" s="8"/>
      <c r="I26" s="8"/>
      <c r="J26" s="67"/>
      <c r="K26" s="1"/>
      <c r="L26" s="9"/>
      <c r="M26" s="9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  <c r="Y26" s="2"/>
      <c r="Z26" s="2"/>
    </row>
    <row r="27" spans="1:26" ht="15" customHeight="1" x14ac:dyDescent="0.25">
      <c r="A27" s="64" t="s">
        <v>29</v>
      </c>
      <c r="B27" s="68" t="s">
        <v>30</v>
      </c>
      <c r="C27" s="69">
        <v>2023</v>
      </c>
      <c r="D27" s="7" t="s">
        <v>12</v>
      </c>
      <c r="E27" s="8">
        <f t="shared" si="0"/>
        <v>1589.3158599999999</v>
      </c>
      <c r="F27" s="41">
        <f>SUM(F28:F29)</f>
        <v>1589.3158599999999</v>
      </c>
      <c r="G27" s="8">
        <f>SUM(G28:G29)</f>
        <v>0</v>
      </c>
      <c r="H27" s="8">
        <f>SUM(H28:H29)</f>
        <v>0</v>
      </c>
      <c r="I27" s="8">
        <f>SUM(I28:I29)</f>
        <v>0</v>
      </c>
      <c r="J27" s="67" t="s">
        <v>13</v>
      </c>
      <c r="K27" s="1"/>
      <c r="L27" s="9"/>
      <c r="M27" s="9"/>
      <c r="N27" s="9"/>
      <c r="O27" s="1"/>
      <c r="P27" s="1"/>
      <c r="Q27" s="1"/>
      <c r="R27" s="1"/>
      <c r="S27" s="1"/>
      <c r="T27" s="1"/>
      <c r="U27" s="1"/>
      <c r="V27" s="1"/>
      <c r="W27" s="1"/>
      <c r="X27" s="2"/>
      <c r="Y27" s="2"/>
      <c r="Z27" s="2"/>
    </row>
    <row r="28" spans="1:26" ht="15" customHeight="1" x14ac:dyDescent="0.25">
      <c r="A28" s="64"/>
      <c r="B28" s="68"/>
      <c r="C28" s="69"/>
      <c r="D28" s="7" t="s">
        <v>75</v>
      </c>
      <c r="E28" s="8">
        <f t="shared" si="0"/>
        <v>1589.3158599999999</v>
      </c>
      <c r="F28" s="41">
        <v>1589.3158599999999</v>
      </c>
      <c r="G28" s="8"/>
      <c r="H28" s="8"/>
      <c r="I28" s="8"/>
      <c r="J28" s="6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/>
      <c r="Y28" s="2"/>
      <c r="Z28" s="2"/>
    </row>
    <row r="29" spans="1:26" ht="15" customHeight="1" x14ac:dyDescent="0.25">
      <c r="A29" s="64"/>
      <c r="B29" s="68"/>
      <c r="C29" s="69"/>
      <c r="D29" s="7" t="s">
        <v>15</v>
      </c>
      <c r="E29" s="8">
        <f t="shared" si="0"/>
        <v>0</v>
      </c>
      <c r="F29" s="41"/>
      <c r="G29" s="8"/>
      <c r="H29" s="8"/>
      <c r="I29" s="8"/>
      <c r="J29" s="67"/>
      <c r="K29" s="1"/>
      <c r="L29" s="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2"/>
    </row>
    <row r="30" spans="1:26" ht="15" customHeight="1" x14ac:dyDescent="0.25">
      <c r="A30" s="64" t="s">
        <v>31</v>
      </c>
      <c r="B30" s="65" t="s">
        <v>32</v>
      </c>
      <c r="C30" s="69" t="s">
        <v>11</v>
      </c>
      <c r="D30" s="7" t="s">
        <v>12</v>
      </c>
      <c r="E30" s="8">
        <f t="shared" si="0"/>
        <v>1730</v>
      </c>
      <c r="F30" s="46">
        <f>SUM(F31:F32)</f>
        <v>620</v>
      </c>
      <c r="G30" s="8">
        <f>SUM(G31:G32)</f>
        <v>370</v>
      </c>
      <c r="H30" s="8">
        <f>SUM(H31:H32)</f>
        <v>370</v>
      </c>
      <c r="I30" s="8">
        <f>SUM(I31:I32)</f>
        <v>370</v>
      </c>
      <c r="J30" s="70" t="s">
        <v>22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2"/>
    </row>
    <row r="31" spans="1:26" ht="15" customHeight="1" x14ac:dyDescent="0.25">
      <c r="A31" s="64"/>
      <c r="B31" s="65"/>
      <c r="C31" s="69"/>
      <c r="D31" s="7" t="s">
        <v>75</v>
      </c>
      <c r="E31" s="8">
        <f t="shared" si="0"/>
        <v>1730</v>
      </c>
      <c r="F31" s="46">
        <v>620</v>
      </c>
      <c r="G31" s="8">
        <v>370</v>
      </c>
      <c r="H31" s="8">
        <v>370</v>
      </c>
      <c r="I31" s="8">
        <v>370</v>
      </c>
      <c r="J31" s="7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  <c r="Y31" s="2"/>
      <c r="Z31" s="2"/>
    </row>
    <row r="32" spans="1:26" ht="15" customHeight="1" x14ac:dyDescent="0.25">
      <c r="A32" s="64"/>
      <c r="B32" s="65"/>
      <c r="C32" s="69"/>
      <c r="D32" s="7" t="s">
        <v>15</v>
      </c>
      <c r="E32" s="8">
        <f t="shared" si="0"/>
        <v>0</v>
      </c>
      <c r="F32" s="41"/>
      <c r="G32" s="8"/>
      <c r="H32" s="8"/>
      <c r="I32" s="8"/>
      <c r="J32" s="7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/>
      <c r="Y32" s="2"/>
      <c r="Z32" s="2"/>
    </row>
    <row r="33" spans="1:26" ht="15" customHeight="1" x14ac:dyDescent="0.25">
      <c r="A33" s="64" t="s">
        <v>33</v>
      </c>
      <c r="B33" s="68" t="s">
        <v>34</v>
      </c>
      <c r="C33" s="69" t="s">
        <v>11</v>
      </c>
      <c r="D33" s="7" t="s">
        <v>12</v>
      </c>
      <c r="E33" s="8">
        <f t="shared" si="0"/>
        <v>500</v>
      </c>
      <c r="F33" s="41">
        <f>SUM(F34:F35)</f>
        <v>0</v>
      </c>
      <c r="G33" s="8">
        <f>SUM(G34:G35)</f>
        <v>0</v>
      </c>
      <c r="H33" s="8">
        <f>SUM(H34:H35)</f>
        <v>0</v>
      </c>
      <c r="I33" s="8">
        <f>SUM(I34:I35)</f>
        <v>500</v>
      </c>
      <c r="J33" s="6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</row>
    <row r="34" spans="1:26" ht="15" customHeight="1" x14ac:dyDescent="0.25">
      <c r="A34" s="64"/>
      <c r="B34" s="68"/>
      <c r="C34" s="69"/>
      <c r="D34" s="7" t="s">
        <v>75</v>
      </c>
      <c r="E34" s="8">
        <f t="shared" si="0"/>
        <v>500</v>
      </c>
      <c r="F34" s="41"/>
      <c r="G34" s="8"/>
      <c r="H34" s="8"/>
      <c r="I34" s="8">
        <v>500</v>
      </c>
      <c r="J34" s="6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</row>
    <row r="35" spans="1:26" ht="15" customHeight="1" x14ac:dyDescent="0.25">
      <c r="A35" s="64"/>
      <c r="B35" s="68"/>
      <c r="C35" s="69"/>
      <c r="D35" s="7" t="s">
        <v>15</v>
      </c>
      <c r="E35" s="8">
        <f t="shared" si="0"/>
        <v>0</v>
      </c>
      <c r="F35" s="41"/>
      <c r="G35" s="8"/>
      <c r="H35" s="8"/>
      <c r="I35" s="8"/>
      <c r="J35" s="6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  <c r="Y35" s="2"/>
      <c r="Z35" s="2"/>
    </row>
    <row r="36" spans="1:26" ht="18" customHeight="1" x14ac:dyDescent="0.25">
      <c r="A36" s="64" t="s">
        <v>35</v>
      </c>
      <c r="B36" s="71" t="s">
        <v>77</v>
      </c>
      <c r="C36" s="69">
        <v>2023</v>
      </c>
      <c r="D36" s="7" t="s">
        <v>12</v>
      </c>
      <c r="E36" s="8">
        <f t="shared" si="0"/>
        <v>1627.16895</v>
      </c>
      <c r="F36" s="46">
        <f>SUM(F37:F38)</f>
        <v>1627.16895</v>
      </c>
      <c r="G36" s="8">
        <f>SUM(G37:G38)</f>
        <v>0</v>
      </c>
      <c r="H36" s="8">
        <f>SUM(H37:H38)</f>
        <v>0</v>
      </c>
      <c r="I36" s="8">
        <f>SUM(I37:I38)</f>
        <v>0</v>
      </c>
      <c r="J36" s="67" t="s">
        <v>13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  <c r="Y36" s="2"/>
      <c r="Z36" s="2"/>
    </row>
    <row r="37" spans="1:26" ht="18" customHeight="1" x14ac:dyDescent="0.25">
      <c r="A37" s="64"/>
      <c r="B37" s="71"/>
      <c r="C37" s="69"/>
      <c r="D37" s="7" t="s">
        <v>75</v>
      </c>
      <c r="E37" s="8">
        <f t="shared" si="0"/>
        <v>1627.16895</v>
      </c>
      <c r="F37" s="46">
        <v>1627.16895</v>
      </c>
      <c r="G37" s="8"/>
      <c r="H37" s="8"/>
      <c r="I37" s="8"/>
      <c r="J37" s="6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  <c r="Y37" s="2"/>
      <c r="Z37" s="2"/>
    </row>
    <row r="38" spans="1:26" ht="35.25" customHeight="1" x14ac:dyDescent="0.25">
      <c r="A38" s="64"/>
      <c r="B38" s="71"/>
      <c r="C38" s="69"/>
      <c r="D38" s="7" t="s">
        <v>15</v>
      </c>
      <c r="E38" s="8">
        <f t="shared" ref="E38:E56" si="1">SUM(F38:I38)</f>
        <v>0</v>
      </c>
      <c r="F38" s="41"/>
      <c r="G38" s="8"/>
      <c r="H38" s="8"/>
      <c r="I38" s="8"/>
      <c r="J38" s="6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  <c r="Y38" s="2"/>
      <c r="Z38" s="2"/>
    </row>
    <row r="39" spans="1:26" ht="15" customHeight="1" x14ac:dyDescent="0.25">
      <c r="A39" s="64" t="s">
        <v>36</v>
      </c>
      <c r="B39" s="68" t="s">
        <v>37</v>
      </c>
      <c r="C39" s="69" t="s">
        <v>11</v>
      </c>
      <c r="D39" s="7" t="s">
        <v>12</v>
      </c>
      <c r="E39" s="8">
        <f t="shared" si="1"/>
        <v>3565.3629999999998</v>
      </c>
      <c r="F39" s="41">
        <f>SUM(F40:F41)</f>
        <v>3565.3629999999998</v>
      </c>
      <c r="G39" s="8">
        <f>SUM(G40:G41)</f>
        <v>0</v>
      </c>
      <c r="H39" s="8">
        <f>SUM(H40:H41)</f>
        <v>0</v>
      </c>
      <c r="I39" s="8">
        <f>SUM(I40:I41)</f>
        <v>0</v>
      </c>
      <c r="J39" s="67" t="s">
        <v>13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  <c r="Y39" s="2"/>
      <c r="Z39" s="2"/>
    </row>
    <row r="40" spans="1:26" ht="15" customHeight="1" x14ac:dyDescent="0.25">
      <c r="A40" s="64"/>
      <c r="B40" s="68"/>
      <c r="C40" s="69"/>
      <c r="D40" s="7" t="s">
        <v>75</v>
      </c>
      <c r="E40" s="8">
        <f t="shared" si="1"/>
        <v>3565.3629999999998</v>
      </c>
      <c r="F40" s="41">
        <v>3565.3629999999998</v>
      </c>
      <c r="G40" s="8"/>
      <c r="H40" s="8"/>
      <c r="I40" s="8"/>
      <c r="J40" s="6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"/>
      <c r="Y40" s="2"/>
      <c r="Z40" s="2"/>
    </row>
    <row r="41" spans="1:26" ht="15" customHeight="1" x14ac:dyDescent="0.25">
      <c r="A41" s="64"/>
      <c r="B41" s="68"/>
      <c r="C41" s="69"/>
      <c r="D41" s="7" t="s">
        <v>15</v>
      </c>
      <c r="E41" s="8">
        <f t="shared" si="1"/>
        <v>0</v>
      </c>
      <c r="F41" s="41"/>
      <c r="G41" s="8"/>
      <c r="H41" s="8"/>
      <c r="I41" s="8"/>
      <c r="J41" s="6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"/>
      <c r="Y41" s="2"/>
      <c r="Z41" s="2"/>
    </row>
    <row r="42" spans="1:26" ht="18" customHeight="1" x14ac:dyDescent="0.25">
      <c r="A42" s="64" t="s">
        <v>38</v>
      </c>
      <c r="B42" s="68" t="s">
        <v>39</v>
      </c>
      <c r="C42" s="69">
        <v>2023</v>
      </c>
      <c r="D42" s="7" t="s">
        <v>12</v>
      </c>
      <c r="E42" s="8">
        <f t="shared" si="1"/>
        <v>5500</v>
      </c>
      <c r="F42" s="41">
        <f>SUM(F43:F44)</f>
        <v>5500</v>
      </c>
      <c r="G42" s="8">
        <f>SUM(G43:G44)</f>
        <v>0</v>
      </c>
      <c r="H42" s="8">
        <f>SUM(H43:H44)</f>
        <v>0</v>
      </c>
      <c r="I42" s="8">
        <f>SUM(I43:I44)</f>
        <v>0</v>
      </c>
      <c r="J42" s="67" t="s">
        <v>13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"/>
      <c r="Y42" s="2"/>
      <c r="Z42" s="2"/>
    </row>
    <row r="43" spans="1:26" ht="18" customHeight="1" x14ac:dyDescent="0.25">
      <c r="A43" s="64"/>
      <c r="B43" s="68"/>
      <c r="C43" s="69"/>
      <c r="D43" s="7" t="s">
        <v>75</v>
      </c>
      <c r="E43" s="8">
        <f t="shared" si="1"/>
        <v>5500</v>
      </c>
      <c r="F43" s="41">
        <v>5500</v>
      </c>
      <c r="G43" s="8"/>
      <c r="H43" s="8"/>
      <c r="I43" s="8"/>
      <c r="J43" s="6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"/>
      <c r="Y43" s="2"/>
      <c r="Z43" s="2"/>
    </row>
    <row r="44" spans="1:26" ht="18" customHeight="1" x14ac:dyDescent="0.25">
      <c r="A44" s="64"/>
      <c r="B44" s="68"/>
      <c r="C44" s="69"/>
      <c r="D44" s="7" t="s">
        <v>15</v>
      </c>
      <c r="E44" s="8">
        <f t="shared" si="1"/>
        <v>0</v>
      </c>
      <c r="F44" s="41"/>
      <c r="G44" s="8"/>
      <c r="H44" s="8"/>
      <c r="I44" s="8"/>
      <c r="J44" s="6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"/>
      <c r="Y44" s="2"/>
      <c r="Z44" s="2"/>
    </row>
    <row r="45" spans="1:26" ht="15" customHeight="1" x14ac:dyDescent="0.25">
      <c r="A45" s="64" t="s">
        <v>40</v>
      </c>
      <c r="B45" s="68" t="s">
        <v>41</v>
      </c>
      <c r="C45" s="69">
        <v>2023</v>
      </c>
      <c r="D45" s="7" t="s">
        <v>12</v>
      </c>
      <c r="E45" s="8">
        <f t="shared" si="1"/>
        <v>5568.4947300000003</v>
      </c>
      <c r="F45" s="41">
        <f>SUM(F46:F47)</f>
        <v>5568.4947300000003</v>
      </c>
      <c r="G45" s="8">
        <f>SUM(G46:G47)</f>
        <v>0</v>
      </c>
      <c r="H45" s="8">
        <f>SUM(H46:H47)</f>
        <v>0</v>
      </c>
      <c r="I45" s="8">
        <f>SUM(I46:I47)</f>
        <v>0</v>
      </c>
      <c r="J45" s="72" t="s">
        <v>13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"/>
      <c r="Y45" s="2"/>
      <c r="Z45" s="2"/>
    </row>
    <row r="46" spans="1:26" ht="15" customHeight="1" x14ac:dyDescent="0.25">
      <c r="A46" s="64"/>
      <c r="B46" s="68"/>
      <c r="C46" s="69"/>
      <c r="D46" s="7" t="s">
        <v>75</v>
      </c>
      <c r="E46" s="8">
        <f t="shared" si="1"/>
        <v>5568.4947300000003</v>
      </c>
      <c r="F46" s="41">
        <v>5568.4947300000003</v>
      </c>
      <c r="G46" s="8"/>
      <c r="H46" s="10"/>
      <c r="I46" s="10"/>
      <c r="J46" s="7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"/>
      <c r="Y46" s="2"/>
      <c r="Z46" s="2"/>
    </row>
    <row r="47" spans="1:26" ht="15" customHeight="1" x14ac:dyDescent="0.25">
      <c r="A47" s="64"/>
      <c r="B47" s="68"/>
      <c r="C47" s="69"/>
      <c r="D47" s="7" t="s">
        <v>15</v>
      </c>
      <c r="E47" s="8">
        <f t="shared" si="1"/>
        <v>0</v>
      </c>
      <c r="F47" s="41"/>
      <c r="G47" s="8"/>
      <c r="H47" s="10"/>
      <c r="I47" s="10"/>
      <c r="J47" s="7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  <c r="Y47" s="2"/>
      <c r="Z47" s="2"/>
    </row>
    <row r="48" spans="1:26" ht="15" customHeight="1" x14ac:dyDescent="0.25">
      <c r="A48" s="73" t="s">
        <v>42</v>
      </c>
      <c r="B48" s="74" t="s">
        <v>43</v>
      </c>
      <c r="C48" s="75" t="s">
        <v>11</v>
      </c>
      <c r="D48" s="7" t="s">
        <v>12</v>
      </c>
      <c r="E48" s="8">
        <f t="shared" si="1"/>
        <v>5000</v>
      </c>
      <c r="F48" s="41">
        <f>SUM(F49:F50)</f>
        <v>5000</v>
      </c>
      <c r="G48" s="8">
        <f>SUM(G49:G50)</f>
        <v>0</v>
      </c>
      <c r="H48" s="8">
        <f>SUM(H49:H50)</f>
        <v>0</v>
      </c>
      <c r="I48" s="8">
        <f>SUM(I49:I50)</f>
        <v>0</v>
      </c>
      <c r="J48" s="76" t="s">
        <v>13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2"/>
      <c r="Z48" s="2"/>
    </row>
    <row r="49" spans="1:26" ht="15" customHeight="1" x14ac:dyDescent="0.25">
      <c r="A49" s="73"/>
      <c r="B49" s="74"/>
      <c r="C49" s="75"/>
      <c r="D49" s="7" t="s">
        <v>75</v>
      </c>
      <c r="E49" s="8">
        <f t="shared" si="1"/>
        <v>5000</v>
      </c>
      <c r="F49" s="41">
        <v>5000</v>
      </c>
      <c r="G49" s="10"/>
      <c r="H49" s="10"/>
      <c r="I49" s="10"/>
      <c r="J49" s="7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/>
      <c r="Y49" s="2"/>
      <c r="Z49" s="2"/>
    </row>
    <row r="50" spans="1:26" ht="15" customHeight="1" x14ac:dyDescent="0.25">
      <c r="A50" s="73"/>
      <c r="B50" s="74"/>
      <c r="C50" s="75"/>
      <c r="D50" s="11" t="s">
        <v>15</v>
      </c>
      <c r="E50" s="12">
        <f t="shared" si="1"/>
        <v>0</v>
      </c>
      <c r="F50" s="45"/>
      <c r="G50" s="13"/>
      <c r="H50" s="13"/>
      <c r="I50" s="13"/>
      <c r="J50" s="76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  <c r="Y50" s="2"/>
      <c r="Z50" s="2"/>
    </row>
    <row r="51" spans="1:26" ht="15" customHeight="1" x14ac:dyDescent="0.25">
      <c r="A51" s="77" t="s">
        <v>44</v>
      </c>
      <c r="B51" s="78" t="s">
        <v>45</v>
      </c>
      <c r="C51" s="79">
        <v>2023</v>
      </c>
      <c r="D51" s="7" t="s">
        <v>12</v>
      </c>
      <c r="E51" s="8">
        <f t="shared" si="1"/>
        <v>142.05600000000001</v>
      </c>
      <c r="F51" s="41">
        <f>SUM(F52:F53)</f>
        <v>142.05600000000001</v>
      </c>
      <c r="G51" s="8">
        <f>SUM(G52:G53)</f>
        <v>0</v>
      </c>
      <c r="H51" s="8">
        <f>SUM(H52:H53)</f>
        <v>0</v>
      </c>
      <c r="I51" s="8">
        <f>SUM(I52:I53)</f>
        <v>0</v>
      </c>
      <c r="J51" s="8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2"/>
      <c r="Z51" s="2"/>
    </row>
    <row r="52" spans="1:26" ht="15" customHeight="1" x14ac:dyDescent="0.25">
      <c r="A52" s="77"/>
      <c r="B52" s="78"/>
      <c r="C52" s="79"/>
      <c r="D52" s="7" t="s">
        <v>75</v>
      </c>
      <c r="E52" s="8">
        <f t="shared" si="1"/>
        <v>142.05600000000001</v>
      </c>
      <c r="F52" s="41">
        <v>142.05600000000001</v>
      </c>
      <c r="G52" s="10"/>
      <c r="H52" s="10"/>
      <c r="I52" s="10"/>
      <c r="J52" s="8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2"/>
      <c r="Z52" s="2"/>
    </row>
    <row r="53" spans="1:26" ht="15" customHeight="1" x14ac:dyDescent="0.25">
      <c r="A53" s="77"/>
      <c r="B53" s="78"/>
      <c r="C53" s="79"/>
      <c r="D53" s="14" t="s">
        <v>15</v>
      </c>
      <c r="E53" s="15">
        <f t="shared" si="1"/>
        <v>0</v>
      </c>
      <c r="F53" s="16"/>
      <c r="G53" s="16"/>
      <c r="H53" s="16"/>
      <c r="I53" s="16"/>
      <c r="J53" s="8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"/>
      <c r="Y53" s="2"/>
      <c r="Z53" s="2"/>
    </row>
    <row r="54" spans="1:26" s="20" customFormat="1" ht="15" customHeight="1" x14ac:dyDescent="0.2">
      <c r="A54" s="81"/>
      <c r="B54" s="82" t="s">
        <v>46</v>
      </c>
      <c r="C54" s="83"/>
      <c r="D54" s="17" t="s">
        <v>12</v>
      </c>
      <c r="E54" s="18">
        <f t="shared" si="1"/>
        <v>28087.278030000001</v>
      </c>
      <c r="F54" s="18">
        <f>SUM(F55:F56)</f>
        <v>26477.278030000001</v>
      </c>
      <c r="G54" s="18">
        <f>SUM(G55:G56)</f>
        <v>370</v>
      </c>
      <c r="H54" s="18">
        <f>SUM(H55:H56)</f>
        <v>370</v>
      </c>
      <c r="I54" s="18">
        <f>SUM(I55:I56)</f>
        <v>870</v>
      </c>
      <c r="J54" s="8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9"/>
      <c r="Y54" s="19"/>
      <c r="Z54" s="19"/>
    </row>
    <row r="55" spans="1:26" s="20" customFormat="1" ht="15" customHeight="1" x14ac:dyDescent="0.2">
      <c r="A55" s="81"/>
      <c r="B55" s="82"/>
      <c r="C55" s="83"/>
      <c r="D55" s="7" t="s">
        <v>75</v>
      </c>
      <c r="E55" s="8">
        <f t="shared" si="1"/>
        <v>28087.278030000001</v>
      </c>
      <c r="F55" s="8">
        <f>F7+F10+F13+F16+F19+F22+F25+F28+F31+F37+F40+F43+F46+F49+F52</f>
        <v>26477.278030000001</v>
      </c>
      <c r="G55" s="8">
        <f>G7+G10+G13+G16+G19+G22+G25+G28+G31+G34+G37+G40+G43+G46+G49+G52</f>
        <v>370</v>
      </c>
      <c r="H55" s="8">
        <f>H7+H10+H13+H16+H19+H22+H25+H28+H31+H34+H37+H40+H43+H46+H49+H52</f>
        <v>370</v>
      </c>
      <c r="I55" s="8">
        <f>I7+I10+I13+I16+I19+I22+I25+I28+I31+I34+I37+I40+I43+I46+I49+I52</f>
        <v>870</v>
      </c>
      <c r="J55" s="8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9"/>
      <c r="Y55" s="19"/>
      <c r="Z55" s="19"/>
    </row>
    <row r="56" spans="1:26" s="20" customFormat="1" ht="15" customHeight="1" x14ac:dyDescent="0.2">
      <c r="A56" s="81"/>
      <c r="B56" s="82"/>
      <c r="C56" s="83"/>
      <c r="D56" s="14" t="s">
        <v>15</v>
      </c>
      <c r="E56" s="15">
        <f t="shared" si="1"/>
        <v>0</v>
      </c>
      <c r="F56" s="15">
        <f>F8+F11+F14+F17+F20+F23+F26+F29+F32+F35+F38+F41+F44+F47+F50</f>
        <v>0</v>
      </c>
      <c r="G56" s="15">
        <f>G8+G11+G14+G17+G20+G23+G26+G29+G32+G35+G38+G41+G44+G47+G50</f>
        <v>0</v>
      </c>
      <c r="H56" s="15">
        <f>H8+H11+H14+H17+H20+H23+H26+H29+H32+H35+H38+H41+H44+H47+H50</f>
        <v>0</v>
      </c>
      <c r="I56" s="15">
        <f>I8+I11+I14+I17+I20+I23+I26+I29+I32+I35+I38+I41+I44+I47+I50</f>
        <v>0</v>
      </c>
      <c r="J56" s="8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9"/>
      <c r="Y56" s="19"/>
      <c r="Z56" s="19"/>
    </row>
    <row r="57" spans="1:26" ht="24" customHeight="1" x14ac:dyDescent="0.25">
      <c r="A57" s="59" t="s">
        <v>47</v>
      </c>
      <c r="B57" s="59"/>
      <c r="C57" s="59"/>
      <c r="D57" s="59"/>
      <c r="E57" s="59"/>
      <c r="F57" s="59"/>
      <c r="G57" s="59"/>
      <c r="H57" s="59"/>
      <c r="I57" s="59"/>
      <c r="J57" s="5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"/>
      <c r="Y57" s="2"/>
      <c r="Z57" s="2"/>
    </row>
    <row r="58" spans="1:26" ht="15" customHeight="1" x14ac:dyDescent="0.25">
      <c r="A58" s="85" t="s">
        <v>48</v>
      </c>
      <c r="B58" s="86" t="s">
        <v>49</v>
      </c>
      <c r="C58" s="87" t="s">
        <v>11</v>
      </c>
      <c r="D58" s="17" t="s">
        <v>12</v>
      </c>
      <c r="E58" s="18">
        <f>SUM(E59:E60)</f>
        <v>4113.1310800000001</v>
      </c>
      <c r="F58" s="47">
        <f>SUM(F59:F60)</f>
        <v>3573.1310800000001</v>
      </c>
      <c r="G58" s="42">
        <f>SUM(G59:G60)</f>
        <v>180</v>
      </c>
      <c r="H58" s="42">
        <f>SUM(H59:H60)</f>
        <v>180</v>
      </c>
      <c r="I58" s="42">
        <f>SUM(I59:I60)</f>
        <v>180</v>
      </c>
      <c r="J58" s="88" t="s">
        <v>13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  <c r="Y58" s="2"/>
      <c r="Z58" s="2"/>
    </row>
    <row r="59" spans="1:26" ht="15" customHeight="1" x14ac:dyDescent="0.25">
      <c r="A59" s="85"/>
      <c r="B59" s="86"/>
      <c r="C59" s="87"/>
      <c r="D59" s="7" t="s">
        <v>75</v>
      </c>
      <c r="E59" s="8">
        <f>SUM(F59:I59)</f>
        <v>644.07177999999999</v>
      </c>
      <c r="F59" s="46">
        <v>104.07178</v>
      </c>
      <c r="G59" s="8">
        <v>180</v>
      </c>
      <c r="H59" s="10">
        <v>180</v>
      </c>
      <c r="I59" s="8">
        <v>180</v>
      </c>
      <c r="J59" s="8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2"/>
      <c r="Z59" s="2"/>
    </row>
    <row r="60" spans="1:26" ht="15" customHeight="1" x14ac:dyDescent="0.25">
      <c r="A60" s="85"/>
      <c r="B60" s="86"/>
      <c r="C60" s="87"/>
      <c r="D60" s="11" t="s">
        <v>15</v>
      </c>
      <c r="E60" s="12">
        <f>SUM(F60:I60)</f>
        <v>3469.0592999999999</v>
      </c>
      <c r="F60" s="48">
        <v>3469.0592999999999</v>
      </c>
      <c r="G60" s="12"/>
      <c r="H60" s="13"/>
      <c r="I60" s="12"/>
      <c r="J60" s="8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"/>
      <c r="Y60" s="2"/>
      <c r="Z60" s="2"/>
    </row>
    <row r="61" spans="1:26" ht="24" customHeight="1" x14ac:dyDescent="0.25">
      <c r="A61" s="89" t="s">
        <v>50</v>
      </c>
      <c r="B61" s="89"/>
      <c r="C61" s="89"/>
      <c r="D61" s="89"/>
      <c r="E61" s="89"/>
      <c r="F61" s="89"/>
      <c r="G61" s="89"/>
      <c r="H61" s="89"/>
      <c r="I61" s="89"/>
      <c r="J61" s="89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"/>
      <c r="Y61" s="2"/>
      <c r="Z61" s="2"/>
    </row>
    <row r="62" spans="1:26" ht="18" customHeight="1" x14ac:dyDescent="0.25">
      <c r="A62" s="90" t="s">
        <v>51</v>
      </c>
      <c r="B62" s="91" t="s">
        <v>52</v>
      </c>
      <c r="C62" s="92" t="s">
        <v>11</v>
      </c>
      <c r="D62" s="17" t="s">
        <v>12</v>
      </c>
      <c r="E62" s="18">
        <f>SUM(E63:E65)</f>
        <v>15293.74</v>
      </c>
      <c r="F62" s="42">
        <f>SUM(F63:F65)</f>
        <v>15293.74</v>
      </c>
      <c r="G62" s="18">
        <f>SUM(G63:G65)</f>
        <v>0</v>
      </c>
      <c r="H62" s="18">
        <f>SUM(H63:H65)</f>
        <v>0</v>
      </c>
      <c r="I62" s="18">
        <f>SUM(I63:I65)</f>
        <v>0</v>
      </c>
      <c r="J62" s="93" t="s">
        <v>53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"/>
      <c r="Y62" s="2"/>
      <c r="Z62" s="2"/>
    </row>
    <row r="63" spans="1:26" ht="18" customHeight="1" x14ac:dyDescent="0.25">
      <c r="A63" s="90"/>
      <c r="B63" s="91"/>
      <c r="C63" s="92"/>
      <c r="D63" s="7" t="s">
        <v>75</v>
      </c>
      <c r="E63" s="8">
        <f>SUM(F63:I63)</f>
        <v>15293.74</v>
      </c>
      <c r="F63" s="41">
        <v>15293.74</v>
      </c>
      <c r="G63" s="8"/>
      <c r="H63" s="8"/>
      <c r="I63" s="8"/>
      <c r="J63" s="9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2"/>
      <c r="Z63" s="2"/>
    </row>
    <row r="64" spans="1:26" ht="18" customHeight="1" x14ac:dyDescent="0.25">
      <c r="A64" s="90"/>
      <c r="B64" s="91"/>
      <c r="C64" s="92"/>
      <c r="D64" s="43" t="s">
        <v>76</v>
      </c>
      <c r="E64" s="8">
        <f>SUM(F64:I64)</f>
        <v>0</v>
      </c>
      <c r="F64" s="41"/>
      <c r="G64" s="8"/>
      <c r="H64" s="8"/>
      <c r="I64" s="8"/>
      <c r="J64" s="9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"/>
      <c r="Y64" s="2"/>
      <c r="Z64" s="2"/>
    </row>
    <row r="65" spans="1:26" ht="18" customHeight="1" x14ac:dyDescent="0.25">
      <c r="A65" s="90"/>
      <c r="B65" s="91"/>
      <c r="C65" s="92"/>
      <c r="D65" s="7" t="s">
        <v>15</v>
      </c>
      <c r="E65" s="8">
        <f>SUM(F65:I65)</f>
        <v>0</v>
      </c>
      <c r="F65" s="41"/>
      <c r="G65" s="8"/>
      <c r="H65" s="8"/>
      <c r="I65" s="8"/>
      <c r="J65" s="9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2"/>
      <c r="Z65" s="2"/>
    </row>
    <row r="66" spans="1:26" ht="15" customHeight="1" x14ac:dyDescent="0.25">
      <c r="A66" s="64" t="s">
        <v>54</v>
      </c>
      <c r="B66" s="68" t="s">
        <v>55</v>
      </c>
      <c r="C66" s="69">
        <v>2023</v>
      </c>
      <c r="D66" s="7" t="s">
        <v>12</v>
      </c>
      <c r="E66" s="8">
        <f>SUM(E67:E70)</f>
        <v>5770.2936399999999</v>
      </c>
      <c r="F66" s="46">
        <f>SUM(F67:F70)</f>
        <v>5770.2936399999999</v>
      </c>
      <c r="G66" s="8">
        <f>SUM(G67:G70)</f>
        <v>0</v>
      </c>
      <c r="H66" s="8">
        <f>SUM(H67:H70)</f>
        <v>0</v>
      </c>
      <c r="I66" s="8">
        <f>SUM(I67:I70)</f>
        <v>0</v>
      </c>
      <c r="J66" s="67" t="s">
        <v>13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  <c r="Y66" s="2"/>
      <c r="Z66" s="2"/>
    </row>
    <row r="67" spans="1:26" ht="15" customHeight="1" x14ac:dyDescent="0.25">
      <c r="A67" s="64"/>
      <c r="B67" s="68"/>
      <c r="C67" s="69"/>
      <c r="D67" s="7" t="s">
        <v>75</v>
      </c>
      <c r="E67" s="8">
        <f>SUM(F67:I67)</f>
        <v>0</v>
      </c>
      <c r="F67" s="46"/>
      <c r="G67" s="8"/>
      <c r="H67" s="8"/>
      <c r="I67" s="8"/>
      <c r="J67" s="6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2"/>
      <c r="Z67" s="2"/>
    </row>
    <row r="68" spans="1:26" ht="15" customHeight="1" x14ac:dyDescent="0.25">
      <c r="A68" s="64"/>
      <c r="B68" s="68"/>
      <c r="C68" s="69"/>
      <c r="D68" s="7" t="s">
        <v>15</v>
      </c>
      <c r="E68" s="8">
        <f>SUM(F68:I68)</f>
        <v>115.47149</v>
      </c>
      <c r="F68" s="46">
        <v>115.47149</v>
      </c>
      <c r="G68" s="8"/>
      <c r="H68" s="8"/>
      <c r="I68" s="8"/>
      <c r="J68" s="6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2"/>
      <c r="Z68" s="2"/>
    </row>
    <row r="69" spans="1:26" ht="15" customHeight="1" x14ac:dyDescent="0.25">
      <c r="A69" s="64"/>
      <c r="B69" s="68"/>
      <c r="C69" s="69"/>
      <c r="D69" s="43" t="s">
        <v>76</v>
      </c>
      <c r="E69" s="8">
        <f>SUM(F69:I69)</f>
        <v>0</v>
      </c>
      <c r="F69" s="46"/>
      <c r="G69" s="8"/>
      <c r="H69" s="8"/>
      <c r="I69" s="8"/>
      <c r="J69" s="6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2"/>
      <c r="Z69" s="2"/>
    </row>
    <row r="70" spans="1:26" ht="15" customHeight="1" x14ac:dyDescent="0.25">
      <c r="A70" s="64"/>
      <c r="B70" s="68"/>
      <c r="C70" s="69"/>
      <c r="D70" s="7" t="s">
        <v>56</v>
      </c>
      <c r="E70" s="8">
        <f>SUM(F70:I70)</f>
        <v>5654.82215</v>
      </c>
      <c r="F70" s="46">
        <v>5654.82215</v>
      </c>
      <c r="G70" s="8"/>
      <c r="H70" s="8"/>
      <c r="I70" s="8"/>
      <c r="J70" s="6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2"/>
      <c r="Z70" s="2"/>
    </row>
    <row r="71" spans="1:26" ht="18" customHeight="1" x14ac:dyDescent="0.25">
      <c r="A71" s="73" t="s">
        <v>57</v>
      </c>
      <c r="B71" s="74" t="s">
        <v>58</v>
      </c>
      <c r="C71" s="75">
        <v>2023</v>
      </c>
      <c r="D71" s="7" t="s">
        <v>12</v>
      </c>
      <c r="E71" s="8">
        <f>SUM(E72:E74)</f>
        <v>19201.752260000001</v>
      </c>
      <c r="F71" s="41">
        <f>SUM(F72:F74)</f>
        <v>19201.752260000001</v>
      </c>
      <c r="G71" s="8">
        <f>SUM(G72:G74)</f>
        <v>0</v>
      </c>
      <c r="H71" s="8">
        <f>SUM(H72:H74)</f>
        <v>0</v>
      </c>
      <c r="I71" s="8">
        <f>SUM(I72:I74)</f>
        <v>0</v>
      </c>
      <c r="J71" s="94" t="s">
        <v>13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2"/>
      <c r="Z71" s="2"/>
    </row>
    <row r="72" spans="1:26" ht="18" customHeight="1" x14ac:dyDescent="0.25">
      <c r="A72" s="73"/>
      <c r="B72" s="74"/>
      <c r="C72" s="75"/>
      <c r="D72" s="7" t="s">
        <v>75</v>
      </c>
      <c r="E72" s="8">
        <f>SUM(F72:I72)</f>
        <v>576.05258000000003</v>
      </c>
      <c r="F72" s="41">
        <v>576.05258000000003</v>
      </c>
      <c r="G72" s="8"/>
      <c r="H72" s="8"/>
      <c r="I72" s="8"/>
      <c r="J72" s="9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2"/>
      <c r="Z72" s="2"/>
    </row>
    <row r="73" spans="1:26" ht="18" customHeight="1" x14ac:dyDescent="0.25">
      <c r="A73" s="73"/>
      <c r="B73" s="74"/>
      <c r="C73" s="75"/>
      <c r="D73" s="43" t="s">
        <v>76</v>
      </c>
      <c r="E73" s="8">
        <f>SUM(F73:I73)</f>
        <v>0</v>
      </c>
      <c r="F73" s="41"/>
      <c r="G73" s="8"/>
      <c r="H73" s="8"/>
      <c r="I73" s="8"/>
      <c r="J73" s="9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2"/>
      <c r="Z73" s="2"/>
    </row>
    <row r="74" spans="1:26" ht="18" customHeight="1" x14ac:dyDescent="0.25">
      <c r="A74" s="73"/>
      <c r="B74" s="74"/>
      <c r="C74" s="75"/>
      <c r="D74" s="7" t="s">
        <v>15</v>
      </c>
      <c r="E74" s="8">
        <f>SUM(F74:I74)</f>
        <v>18625.699680000002</v>
      </c>
      <c r="F74" s="41">
        <v>18625.699680000002</v>
      </c>
      <c r="G74" s="8"/>
      <c r="H74" s="8"/>
      <c r="I74" s="8"/>
      <c r="J74" s="94"/>
      <c r="K74" s="1"/>
      <c r="L74" s="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2"/>
      <c r="Z74" s="2"/>
    </row>
    <row r="75" spans="1:26" ht="18" customHeight="1" x14ac:dyDescent="0.25">
      <c r="A75" s="73" t="s">
        <v>59</v>
      </c>
      <c r="B75" s="74" t="s">
        <v>60</v>
      </c>
      <c r="C75" s="69" t="s">
        <v>11</v>
      </c>
      <c r="D75" s="7" t="s">
        <v>12</v>
      </c>
      <c r="E75" s="8">
        <f>SUM(E76:E78)</f>
        <v>0</v>
      </c>
      <c r="F75" s="41"/>
      <c r="G75" s="8">
        <f>SUM(G76:G78)</f>
        <v>0</v>
      </c>
      <c r="H75" s="8">
        <f>SUM(H76:H78)</f>
        <v>0</v>
      </c>
      <c r="I75" s="8">
        <f>SUM(I76:I78)</f>
        <v>0</v>
      </c>
      <c r="J75" s="95" t="s">
        <v>53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2"/>
      <c r="Z75" s="2"/>
    </row>
    <row r="76" spans="1:26" ht="18" customHeight="1" x14ac:dyDescent="0.25">
      <c r="A76" s="73"/>
      <c r="B76" s="74"/>
      <c r="C76" s="69"/>
      <c r="D76" s="7" t="s">
        <v>75</v>
      </c>
      <c r="E76" s="8">
        <f>SUM(F76:I76)</f>
        <v>0</v>
      </c>
      <c r="F76" s="41"/>
      <c r="G76" s="8"/>
      <c r="H76" s="8"/>
      <c r="I76" s="8"/>
      <c r="J76" s="9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</row>
    <row r="77" spans="1:26" ht="18" customHeight="1" x14ac:dyDescent="0.25">
      <c r="A77" s="73"/>
      <c r="B77" s="74"/>
      <c r="C77" s="69"/>
      <c r="D77" s="43" t="s">
        <v>76</v>
      </c>
      <c r="E77" s="8">
        <f>SUM(F77:I77)</f>
        <v>0</v>
      </c>
      <c r="F77" s="41"/>
      <c r="G77" s="8"/>
      <c r="H77" s="8"/>
      <c r="I77" s="8"/>
      <c r="J77" s="9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2"/>
      <c r="Z77" s="2"/>
    </row>
    <row r="78" spans="1:26" ht="18" customHeight="1" x14ac:dyDescent="0.25">
      <c r="A78" s="73"/>
      <c r="B78" s="74"/>
      <c r="C78" s="69"/>
      <c r="D78" s="7" t="s">
        <v>15</v>
      </c>
      <c r="E78" s="8">
        <f>SUM(F78:I78)</f>
        <v>0</v>
      </c>
      <c r="F78" s="41"/>
      <c r="G78" s="8"/>
      <c r="H78" s="8"/>
      <c r="I78" s="8"/>
      <c r="J78" s="9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</row>
    <row r="79" spans="1:26" ht="18" customHeight="1" x14ac:dyDescent="0.25">
      <c r="A79" s="64" t="s">
        <v>61</v>
      </c>
      <c r="B79" s="68" t="s">
        <v>62</v>
      </c>
      <c r="C79" s="69" t="s">
        <v>11</v>
      </c>
      <c r="D79" s="7" t="s">
        <v>12</v>
      </c>
      <c r="E79" s="8">
        <f>SUM(E80:E82)</f>
        <v>0</v>
      </c>
      <c r="F79" s="41"/>
      <c r="G79" s="8">
        <f>SUM(G80:G82)</f>
        <v>0</v>
      </c>
      <c r="H79" s="8">
        <f>SUM(H80:H82)</f>
        <v>0</v>
      </c>
      <c r="I79" s="8">
        <f>SUM(I80:I82)</f>
        <v>0</v>
      </c>
      <c r="J79" s="96" t="s">
        <v>53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</row>
    <row r="80" spans="1:26" ht="18" customHeight="1" x14ac:dyDescent="0.25">
      <c r="A80" s="64"/>
      <c r="B80" s="68"/>
      <c r="C80" s="69"/>
      <c r="D80" s="7" t="s">
        <v>75</v>
      </c>
      <c r="E80" s="8">
        <f>SUM(F80:I80)</f>
        <v>0</v>
      </c>
      <c r="F80" s="41"/>
      <c r="G80" s="8"/>
      <c r="H80" s="8"/>
      <c r="I80" s="8"/>
      <c r="J80" s="9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</row>
    <row r="81" spans="1:26" ht="18" customHeight="1" x14ac:dyDescent="0.25">
      <c r="A81" s="64"/>
      <c r="B81" s="68"/>
      <c r="C81" s="69"/>
      <c r="D81" s="43" t="s">
        <v>76</v>
      </c>
      <c r="E81" s="8">
        <f>SUM(F81:I81)</f>
        <v>0</v>
      </c>
      <c r="F81" s="41"/>
      <c r="G81" s="8"/>
      <c r="H81" s="8"/>
      <c r="I81" s="8"/>
      <c r="J81" s="9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2"/>
      <c r="Z81" s="2"/>
    </row>
    <row r="82" spans="1:26" ht="18" customHeight="1" x14ac:dyDescent="0.25">
      <c r="A82" s="64"/>
      <c r="B82" s="68"/>
      <c r="C82" s="69"/>
      <c r="D82" s="7" t="s">
        <v>15</v>
      </c>
      <c r="E82" s="8">
        <f>SUM(F82:I82)</f>
        <v>0</v>
      </c>
      <c r="F82" s="41"/>
      <c r="G82" s="8"/>
      <c r="H82" s="8"/>
      <c r="I82" s="8"/>
      <c r="J82" s="9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</row>
    <row r="83" spans="1:26" ht="18" customHeight="1" x14ac:dyDescent="0.25">
      <c r="A83" s="64" t="s">
        <v>63</v>
      </c>
      <c r="B83" s="68" t="s">
        <v>64</v>
      </c>
      <c r="C83" s="69" t="s">
        <v>11</v>
      </c>
      <c r="D83" s="7" t="s">
        <v>12</v>
      </c>
      <c r="E83" s="8">
        <f>SUM(E85:E86)</f>
        <v>0</v>
      </c>
      <c r="F83" s="41"/>
      <c r="G83" s="8">
        <f>SUM(G85:G86)</f>
        <v>0</v>
      </c>
      <c r="H83" s="8">
        <f>SUM(H85:H86)</f>
        <v>0</v>
      </c>
      <c r="I83" s="8">
        <f>SUM(I85:I86)</f>
        <v>0</v>
      </c>
      <c r="J83" s="97" t="s">
        <v>53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2"/>
      <c r="Z83" s="2"/>
    </row>
    <row r="84" spans="1:26" ht="18" customHeight="1" x14ac:dyDescent="0.25">
      <c r="A84" s="64"/>
      <c r="B84" s="68"/>
      <c r="C84" s="69"/>
      <c r="D84" s="44" t="s">
        <v>75</v>
      </c>
      <c r="E84" s="8">
        <f>SUM(F84:I84)</f>
        <v>0</v>
      </c>
      <c r="F84" s="41"/>
      <c r="G84" s="8"/>
      <c r="H84" s="8"/>
      <c r="I84" s="8"/>
      <c r="J84" s="9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</row>
    <row r="85" spans="1:26" ht="18" customHeight="1" x14ac:dyDescent="0.25">
      <c r="A85" s="64"/>
      <c r="B85" s="68"/>
      <c r="C85" s="69"/>
      <c r="D85" s="44" t="s">
        <v>76</v>
      </c>
      <c r="E85" s="8">
        <f>SUM(F85:I85)</f>
        <v>0</v>
      </c>
      <c r="F85" s="41"/>
      <c r="G85" s="8"/>
      <c r="H85" s="8"/>
      <c r="I85" s="8"/>
      <c r="J85" s="9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2"/>
      <c r="Z85" s="2"/>
    </row>
    <row r="86" spans="1:26" ht="18" customHeight="1" x14ac:dyDescent="0.25">
      <c r="A86" s="64"/>
      <c r="B86" s="68"/>
      <c r="C86" s="69"/>
      <c r="D86" s="7" t="s">
        <v>15</v>
      </c>
      <c r="E86" s="8">
        <f>SUM(F86:I86)</f>
        <v>0</v>
      </c>
      <c r="F86" s="41"/>
      <c r="G86" s="8"/>
      <c r="H86" s="8"/>
      <c r="I86" s="8"/>
      <c r="J86" s="97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2"/>
      <c r="Z86" s="2"/>
    </row>
    <row r="87" spans="1:26" ht="18" customHeight="1" x14ac:dyDescent="0.25">
      <c r="A87" s="21"/>
      <c r="B87" s="78" t="s">
        <v>65</v>
      </c>
      <c r="C87" s="79" t="s">
        <v>11</v>
      </c>
      <c r="D87" s="7" t="s">
        <v>12</v>
      </c>
      <c r="E87" s="8">
        <f>SUM(E88:E90)</f>
        <v>0</v>
      </c>
      <c r="F87" s="8">
        <f>SUM(F88:F90)</f>
        <v>0</v>
      </c>
      <c r="G87" s="8">
        <f>SUM(G88:G90)</f>
        <v>0</v>
      </c>
      <c r="H87" s="8">
        <f>SUM(H88:H90)</f>
        <v>0</v>
      </c>
      <c r="I87" s="8">
        <f>SUM(I88:I90)</f>
        <v>0</v>
      </c>
      <c r="J87" s="98" t="s">
        <v>53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2"/>
      <c r="Z87" s="2"/>
    </row>
    <row r="88" spans="1:26" ht="18" customHeight="1" thickBot="1" x14ac:dyDescent="0.3">
      <c r="A88" s="22" t="s">
        <v>66</v>
      </c>
      <c r="B88" s="78"/>
      <c r="C88" s="79"/>
      <c r="D88" s="7" t="s">
        <v>14</v>
      </c>
      <c r="E88" s="8">
        <f>SUM(F88:I88)</f>
        <v>0</v>
      </c>
      <c r="F88" s="10"/>
      <c r="G88" s="10"/>
      <c r="H88" s="10"/>
      <c r="I88" s="10"/>
      <c r="J88" s="9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2"/>
      <c r="Z88" s="2"/>
    </row>
    <row r="89" spans="1:26" ht="18" customHeight="1" thickBot="1" x14ac:dyDescent="0.3">
      <c r="A89" s="22"/>
      <c r="B89" s="78"/>
      <c r="C89" s="79"/>
      <c r="D89" s="11" t="s">
        <v>76</v>
      </c>
      <c r="E89" s="12">
        <f>SUM(F89:I89)</f>
        <v>0</v>
      </c>
      <c r="F89" s="13"/>
      <c r="G89" s="13"/>
      <c r="H89" s="13"/>
      <c r="I89" s="13"/>
      <c r="J89" s="9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2"/>
      <c r="Z89" s="2"/>
    </row>
    <row r="90" spans="1:26" ht="18" customHeight="1" thickBot="1" x14ac:dyDescent="0.3">
      <c r="A90" s="23"/>
      <c r="B90" s="78"/>
      <c r="C90" s="79"/>
      <c r="D90" s="14" t="s">
        <v>15</v>
      </c>
      <c r="E90" s="15">
        <f>SUM(F90:I90)</f>
        <v>0</v>
      </c>
      <c r="F90" s="16"/>
      <c r="G90" s="16"/>
      <c r="H90" s="16"/>
      <c r="I90" s="16"/>
      <c r="J90" s="9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2"/>
      <c r="Z90" s="2"/>
    </row>
    <row r="91" spans="1:26" ht="15" customHeight="1" x14ac:dyDescent="0.25">
      <c r="A91" s="99"/>
      <c r="B91" s="100" t="s">
        <v>46</v>
      </c>
      <c r="C91" s="87"/>
      <c r="D91" s="17" t="s">
        <v>12</v>
      </c>
      <c r="E91" s="18">
        <f>SUM(E92:E95)</f>
        <v>40265.785900000003</v>
      </c>
      <c r="F91" s="18">
        <f>SUM(F92:F95)</f>
        <v>40265.785900000003</v>
      </c>
      <c r="G91" s="18">
        <f>SUM(G92:G95)</f>
        <v>0</v>
      </c>
      <c r="H91" s="18">
        <f>SUM(H92:H95)</f>
        <v>0</v>
      </c>
      <c r="I91" s="18">
        <f>SUM(I92:I95)</f>
        <v>0</v>
      </c>
      <c r="J91" s="8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  <c r="Y91" s="2"/>
      <c r="Z91" s="2"/>
    </row>
    <row r="92" spans="1:26" ht="15" customHeight="1" x14ac:dyDescent="0.25">
      <c r="A92" s="99"/>
      <c r="B92" s="100"/>
      <c r="C92" s="87"/>
      <c r="D92" s="7" t="s">
        <v>75</v>
      </c>
      <c r="E92" s="8">
        <f>SUM(F92:I92)</f>
        <v>15869.792579999999</v>
      </c>
      <c r="F92" s="8">
        <f>F63+F67+F72+F76+F80+F84+F88</f>
        <v>15869.792579999999</v>
      </c>
      <c r="G92" s="8">
        <f>G63+G67+G72+G76+G80+G85+G88</f>
        <v>0</v>
      </c>
      <c r="H92" s="8">
        <f>H63+H67+H72+H76+H80+H85+H88</f>
        <v>0</v>
      </c>
      <c r="I92" s="8">
        <f>I63+I67+I72+I76+I80+I85+I88</f>
        <v>0</v>
      </c>
      <c r="J92" s="8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2"/>
      <c r="Z92" s="2"/>
    </row>
    <row r="93" spans="1:26" ht="15" customHeight="1" x14ac:dyDescent="0.25">
      <c r="A93" s="99"/>
      <c r="B93" s="100"/>
      <c r="C93" s="87"/>
      <c r="D93" s="7" t="s">
        <v>15</v>
      </c>
      <c r="E93" s="8">
        <f>SUM(F93:I93)</f>
        <v>18741.171170000001</v>
      </c>
      <c r="F93" s="8">
        <f>F65+F68+F74+F78+F82+F86+F90</f>
        <v>18741.171170000001</v>
      </c>
      <c r="G93" s="8">
        <f>G65+G68+G74+G78+G82+G86+G90</f>
        <v>0</v>
      </c>
      <c r="H93" s="8">
        <f>H65+H68+H74+H78+H82+H86+H90</f>
        <v>0</v>
      </c>
      <c r="I93" s="8">
        <f>I65+I68+I74+I78+I82+I86+I90</f>
        <v>0</v>
      </c>
      <c r="J93" s="8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2"/>
      <c r="Z93" s="2"/>
    </row>
    <row r="94" spans="1:26" ht="15" customHeight="1" x14ac:dyDescent="0.25">
      <c r="A94" s="99"/>
      <c r="B94" s="100"/>
      <c r="C94" s="87"/>
      <c r="D94" s="11" t="s">
        <v>76</v>
      </c>
      <c r="E94" s="12">
        <f>SUM(F94:I94)</f>
        <v>0</v>
      </c>
      <c r="F94" s="12">
        <f>F64+F69+F73+F77+F81+F85+F89</f>
        <v>0</v>
      </c>
      <c r="G94" s="12"/>
      <c r="H94" s="12"/>
      <c r="I94" s="12"/>
      <c r="J94" s="8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2"/>
      <c r="Z94" s="2"/>
    </row>
    <row r="95" spans="1:26" ht="15" customHeight="1" thickBot="1" x14ac:dyDescent="0.3">
      <c r="A95" s="99"/>
      <c r="B95" s="100"/>
      <c r="C95" s="87"/>
      <c r="D95" s="11" t="s">
        <v>56</v>
      </c>
      <c r="E95" s="12">
        <f>SUM(F95:I95)</f>
        <v>5654.82215</v>
      </c>
      <c r="F95" s="12">
        <f>F70</f>
        <v>5654.82215</v>
      </c>
      <c r="G95" s="12">
        <f>G70</f>
        <v>0</v>
      </c>
      <c r="H95" s="12">
        <f>H70</f>
        <v>0</v>
      </c>
      <c r="I95" s="12">
        <f>I70</f>
        <v>0</v>
      </c>
      <c r="J95" s="8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  <c r="Y95" s="2"/>
      <c r="Z95" s="2"/>
    </row>
    <row r="96" spans="1:26" ht="24" customHeight="1" x14ac:dyDescent="0.25">
      <c r="A96" s="101" t="s">
        <v>67</v>
      </c>
      <c r="B96" s="102"/>
      <c r="C96" s="102"/>
      <c r="D96" s="102"/>
      <c r="E96" s="102"/>
      <c r="F96" s="102"/>
      <c r="G96" s="102"/>
      <c r="H96" s="102"/>
      <c r="I96" s="102"/>
      <c r="J96" s="10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2"/>
      <c r="Z96" s="2"/>
    </row>
    <row r="97" spans="1:26" ht="16.5" customHeight="1" x14ac:dyDescent="0.25">
      <c r="A97" s="90" t="s">
        <v>68</v>
      </c>
      <c r="B97" s="104" t="s">
        <v>69</v>
      </c>
      <c r="C97" s="92" t="s">
        <v>70</v>
      </c>
      <c r="D97" s="17" t="s">
        <v>12</v>
      </c>
      <c r="E97" s="24">
        <f>SUM(E98:E100)</f>
        <v>0</v>
      </c>
      <c r="F97" s="24">
        <f>SUM(F98:F100)</f>
        <v>0</v>
      </c>
      <c r="G97" s="24">
        <f>SUM(G98:G100)</f>
        <v>0</v>
      </c>
      <c r="H97" s="24">
        <f>SUM(H98:H100)</f>
        <v>0</v>
      </c>
      <c r="I97" s="24">
        <f>SUM(I98:I100)</f>
        <v>0</v>
      </c>
      <c r="J97" s="93" t="s">
        <v>71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2"/>
      <c r="Y97" s="2"/>
      <c r="Z97" s="2"/>
    </row>
    <row r="98" spans="1:26" ht="16.5" customHeight="1" x14ac:dyDescent="0.25">
      <c r="A98" s="90"/>
      <c r="B98" s="104"/>
      <c r="C98" s="92"/>
      <c r="D98" s="7" t="s">
        <v>75</v>
      </c>
      <c r="E98" s="25">
        <f>SUM(F98:I98)</f>
        <v>0</v>
      </c>
      <c r="F98" s="25"/>
      <c r="G98" s="25"/>
      <c r="H98" s="25"/>
      <c r="I98" s="25"/>
      <c r="J98" s="9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"/>
      <c r="Y98" s="2"/>
      <c r="Z98" s="2"/>
    </row>
    <row r="99" spans="1:26" ht="16.5" customHeight="1" x14ac:dyDescent="0.25">
      <c r="A99" s="90"/>
      <c r="B99" s="104"/>
      <c r="C99" s="92"/>
      <c r="D99" s="7" t="s">
        <v>15</v>
      </c>
      <c r="E99" s="25">
        <f>SUM(F99:I99)</f>
        <v>0</v>
      </c>
      <c r="F99" s="25"/>
      <c r="G99" s="25"/>
      <c r="H99" s="25"/>
      <c r="I99" s="25"/>
      <c r="J99" s="9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</row>
    <row r="100" spans="1:26" ht="16.5" customHeight="1" x14ac:dyDescent="0.25">
      <c r="A100" s="90"/>
      <c r="B100" s="104"/>
      <c r="C100" s="92"/>
      <c r="D100" s="26" t="s">
        <v>56</v>
      </c>
      <c r="E100" s="25">
        <f>SUM(F100:I100)</f>
        <v>0</v>
      </c>
      <c r="F100" s="27"/>
      <c r="G100" s="27"/>
      <c r="H100" s="25"/>
      <c r="I100" s="25"/>
      <c r="J100" s="9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</row>
    <row r="101" spans="1:26" ht="16.5" customHeight="1" x14ac:dyDescent="0.25">
      <c r="A101" s="77" t="s">
        <v>72</v>
      </c>
      <c r="B101" s="78" t="s">
        <v>73</v>
      </c>
      <c r="C101" s="79" t="s">
        <v>70</v>
      </c>
      <c r="D101" s="7" t="s">
        <v>12</v>
      </c>
      <c r="E101" s="25">
        <f>SUM(E102:E104)</f>
        <v>0</v>
      </c>
      <c r="F101" s="25">
        <f>SUM(F102:F104)</f>
        <v>0</v>
      </c>
      <c r="G101" s="25">
        <f>SUM(G102:G104)</f>
        <v>0</v>
      </c>
      <c r="H101" s="25">
        <f>SUM(H102:H104)</f>
        <v>0</v>
      </c>
      <c r="I101" s="25">
        <f>SUM(I102:I104)</f>
        <v>0</v>
      </c>
      <c r="J101" s="93" t="s">
        <v>71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</row>
    <row r="102" spans="1:26" ht="16.5" customHeight="1" x14ac:dyDescent="0.25">
      <c r="A102" s="77"/>
      <c r="B102" s="78"/>
      <c r="C102" s="79"/>
      <c r="D102" s="7" t="s">
        <v>75</v>
      </c>
      <c r="E102" s="25">
        <f>SUM(F102:I102)</f>
        <v>0</v>
      </c>
      <c r="F102" s="25"/>
      <c r="G102" s="25"/>
      <c r="H102" s="25"/>
      <c r="I102" s="25"/>
      <c r="J102" s="9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</row>
    <row r="103" spans="1:26" ht="16.5" customHeight="1" x14ac:dyDescent="0.25">
      <c r="A103" s="77"/>
      <c r="B103" s="78"/>
      <c r="C103" s="79"/>
      <c r="D103" s="7" t="s">
        <v>15</v>
      </c>
      <c r="E103" s="25">
        <f>SUM(F103:I103)</f>
        <v>0</v>
      </c>
      <c r="F103" s="25"/>
      <c r="G103" s="25"/>
      <c r="H103" s="25"/>
      <c r="I103" s="25"/>
      <c r="J103" s="9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</row>
    <row r="104" spans="1:26" ht="16.5" customHeight="1" x14ac:dyDescent="0.25">
      <c r="A104" s="77"/>
      <c r="B104" s="78"/>
      <c r="C104" s="79"/>
      <c r="D104" s="28" t="s">
        <v>56</v>
      </c>
      <c r="E104" s="29">
        <f>SUM(F104:I104)</f>
        <v>0</v>
      </c>
      <c r="F104" s="30"/>
      <c r="G104" s="30"/>
      <c r="H104" s="29"/>
      <c r="I104" s="29"/>
      <c r="J104" s="9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</row>
    <row r="105" spans="1:26" ht="15" customHeight="1" x14ac:dyDescent="0.25">
      <c r="A105" s="105"/>
      <c r="B105" s="82" t="s">
        <v>46</v>
      </c>
      <c r="C105" s="106"/>
      <c r="D105" s="17" t="s">
        <v>12</v>
      </c>
      <c r="E105" s="24">
        <f>SUM(E106:E108)</f>
        <v>0</v>
      </c>
      <c r="F105" s="24">
        <f>SUM(F106:F108)</f>
        <v>0</v>
      </c>
      <c r="G105" s="24">
        <f>SUM(G106:G108)</f>
        <v>0</v>
      </c>
      <c r="H105" s="24">
        <f>SUM(H106:H108)</f>
        <v>0</v>
      </c>
      <c r="I105" s="24">
        <f>SUM(I106:I108)</f>
        <v>0</v>
      </c>
      <c r="J105" s="10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</row>
    <row r="106" spans="1:26" ht="15" customHeight="1" x14ac:dyDescent="0.25">
      <c r="A106" s="105"/>
      <c r="B106" s="82"/>
      <c r="C106" s="106"/>
      <c r="D106" s="7" t="s">
        <v>75</v>
      </c>
      <c r="E106" s="25">
        <f>SUM(F106:I106)</f>
        <v>0</v>
      </c>
      <c r="F106" s="25">
        <f t="shared" ref="F106:I108" si="2">SUM(F98, F102)</f>
        <v>0</v>
      </c>
      <c r="G106" s="25">
        <f t="shared" si="2"/>
        <v>0</v>
      </c>
      <c r="H106" s="25">
        <f t="shared" si="2"/>
        <v>0</v>
      </c>
      <c r="I106" s="25">
        <f t="shared" si="2"/>
        <v>0</v>
      </c>
      <c r="J106" s="10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"/>
      <c r="Y106" s="2"/>
      <c r="Z106" s="2"/>
    </row>
    <row r="107" spans="1:26" ht="15" customHeight="1" x14ac:dyDescent="0.25">
      <c r="A107" s="105"/>
      <c r="B107" s="82"/>
      <c r="C107" s="106"/>
      <c r="D107" s="7" t="s">
        <v>15</v>
      </c>
      <c r="E107" s="25">
        <f>SUM(F107:I107)</f>
        <v>0</v>
      </c>
      <c r="F107" s="25">
        <f t="shared" si="2"/>
        <v>0</v>
      </c>
      <c r="G107" s="25">
        <f t="shared" si="2"/>
        <v>0</v>
      </c>
      <c r="H107" s="25">
        <f t="shared" si="2"/>
        <v>0</v>
      </c>
      <c r="I107" s="25">
        <f t="shared" si="2"/>
        <v>0</v>
      </c>
      <c r="J107" s="10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</row>
    <row r="108" spans="1:26" ht="15" customHeight="1" x14ac:dyDescent="0.25">
      <c r="A108" s="105"/>
      <c r="B108" s="82"/>
      <c r="C108" s="106"/>
      <c r="D108" s="14" t="s">
        <v>56</v>
      </c>
      <c r="E108" s="29">
        <f>SUM(F108:I108)</f>
        <v>0</v>
      </c>
      <c r="F108" s="29">
        <f t="shared" si="2"/>
        <v>0</v>
      </c>
      <c r="G108" s="29">
        <f t="shared" si="2"/>
        <v>0</v>
      </c>
      <c r="H108" s="29">
        <f t="shared" si="2"/>
        <v>0</v>
      </c>
      <c r="I108" s="29">
        <f t="shared" si="2"/>
        <v>0</v>
      </c>
      <c r="J108" s="10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"/>
      <c r="Y108" s="2"/>
      <c r="Z108" s="2"/>
    </row>
    <row r="109" spans="1:26" ht="15" customHeight="1" thickBot="1" x14ac:dyDescent="0.3">
      <c r="A109" s="81"/>
      <c r="B109" s="108" t="s">
        <v>74</v>
      </c>
      <c r="C109" s="83"/>
      <c r="D109" s="31" t="s">
        <v>12</v>
      </c>
      <c r="E109" s="32">
        <f>SUM(E110:E113)</f>
        <v>72466.195009999996</v>
      </c>
      <c r="F109" s="33">
        <f>SUM(F110:F113)</f>
        <v>70316.195009999996</v>
      </c>
      <c r="G109" s="33">
        <f>SUM(G110:G113)</f>
        <v>550</v>
      </c>
      <c r="H109" s="33">
        <f>SUM(H110:H113)</f>
        <v>550</v>
      </c>
      <c r="I109" s="33">
        <f>SUM(I110:I113)</f>
        <v>1050</v>
      </c>
      <c r="J109" s="8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"/>
      <c r="Y109" s="2"/>
      <c r="Z109" s="2"/>
    </row>
    <row r="110" spans="1:26" ht="15" customHeight="1" thickBot="1" x14ac:dyDescent="0.3">
      <c r="A110" s="81"/>
      <c r="B110" s="108"/>
      <c r="C110" s="83"/>
      <c r="D110" s="34" t="s">
        <v>75</v>
      </c>
      <c r="E110" s="35">
        <f>SUM(F110:I110)</f>
        <v>44601.142390000001</v>
      </c>
      <c r="F110" s="36">
        <f t="shared" ref="F110:I110" si="3">SUM(F55+F59+F92+F106)</f>
        <v>42451.142390000001</v>
      </c>
      <c r="G110" s="36">
        <f t="shared" si="3"/>
        <v>550</v>
      </c>
      <c r="H110" s="36">
        <f t="shared" si="3"/>
        <v>550</v>
      </c>
      <c r="I110" s="36">
        <f t="shared" si="3"/>
        <v>1050</v>
      </c>
      <c r="J110" s="8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"/>
      <c r="Y110" s="2"/>
      <c r="Z110" s="2"/>
    </row>
    <row r="111" spans="1:26" ht="15" customHeight="1" thickBot="1" x14ac:dyDescent="0.3">
      <c r="A111" s="81"/>
      <c r="B111" s="108"/>
      <c r="C111" s="83"/>
      <c r="D111" s="11" t="s">
        <v>76</v>
      </c>
      <c r="E111" s="35">
        <f>SUM(E94)</f>
        <v>0</v>
      </c>
      <c r="F111" s="36">
        <f>SUM(F94)</f>
        <v>0</v>
      </c>
      <c r="G111" s="36"/>
      <c r="H111" s="36"/>
      <c r="I111" s="36"/>
      <c r="J111" s="8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  <c r="Y111" s="2"/>
      <c r="Z111" s="2"/>
    </row>
    <row r="112" spans="1:26" ht="15" customHeight="1" thickBot="1" x14ac:dyDescent="0.3">
      <c r="A112" s="81"/>
      <c r="B112" s="108"/>
      <c r="C112" s="83"/>
      <c r="D112" s="34" t="s">
        <v>15</v>
      </c>
      <c r="E112" s="35">
        <f>SUM(F112:I112)</f>
        <v>22210.230470000002</v>
      </c>
      <c r="F112" s="50">
        <f>SUM(F56+F60+F93+F107)</f>
        <v>22210.230470000002</v>
      </c>
      <c r="G112" s="50">
        <f>SUM(G56+G60+G93+G107)</f>
        <v>0</v>
      </c>
      <c r="H112" s="36">
        <f>SUM(H56+H60+H93+H107)</f>
        <v>0</v>
      </c>
      <c r="I112" s="36">
        <f>SUM(I56+I60+I93+I107)</f>
        <v>0</v>
      </c>
      <c r="J112" s="8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"/>
      <c r="Y112" s="2"/>
      <c r="Z112" s="2"/>
    </row>
    <row r="113" spans="1:26" ht="15" customHeight="1" x14ac:dyDescent="0.25">
      <c r="A113" s="81"/>
      <c r="B113" s="108"/>
      <c r="C113" s="83"/>
      <c r="D113" s="37" t="s">
        <v>56</v>
      </c>
      <c r="E113" s="38">
        <f>SUM(F113:I113)</f>
        <v>5654.82215</v>
      </c>
      <c r="F113" s="51">
        <f>F95+F108</f>
        <v>5654.82215</v>
      </c>
      <c r="G113" s="51">
        <f>G95+G108</f>
        <v>0</v>
      </c>
      <c r="H113" s="39">
        <f>H95+H108</f>
        <v>0</v>
      </c>
      <c r="I113" s="39">
        <f>I95+I108</f>
        <v>0</v>
      </c>
      <c r="J113" s="8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"/>
      <c r="Y113" s="2"/>
      <c r="Z113" s="2"/>
    </row>
    <row r="114" spans="1:26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"/>
      <c r="Y114" s="2"/>
      <c r="Z114" s="2"/>
    </row>
    <row r="115" spans="1:26" ht="15.75" x14ac:dyDescent="0.25">
      <c r="E115" s="40"/>
      <c r="F115" s="40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"/>
      <c r="Y115" s="2"/>
      <c r="Z115" s="2"/>
    </row>
    <row r="116" spans="1:26" ht="15.75" x14ac:dyDescent="0.25">
      <c r="E116" s="40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"/>
      <c r="Y116" s="2"/>
      <c r="Z116" s="2"/>
    </row>
    <row r="117" spans="1:26" ht="15.75" x14ac:dyDescent="0.25"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  <c r="Y117" s="2"/>
      <c r="Z117" s="2"/>
    </row>
    <row r="118" spans="1:26" ht="15.75" x14ac:dyDescent="0.25"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"/>
      <c r="Y118" s="2"/>
      <c r="Z118" s="2"/>
    </row>
    <row r="119" spans="1:26" ht="15.75" x14ac:dyDescent="0.25"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"/>
      <c r="Y119" s="2"/>
      <c r="Z119" s="2"/>
    </row>
    <row r="120" spans="1:26" ht="15.75" x14ac:dyDescent="0.25"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"/>
      <c r="Y120" s="2"/>
      <c r="Z120" s="2"/>
    </row>
    <row r="121" spans="1:26" ht="15.75" x14ac:dyDescent="0.25"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  <c r="Y121" s="2"/>
      <c r="Z121" s="2"/>
    </row>
    <row r="122" spans="1:26" ht="15.75" x14ac:dyDescent="0.25"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"/>
      <c r="Y122" s="2"/>
      <c r="Z122" s="2"/>
    </row>
    <row r="123" spans="1:26" ht="15.75" x14ac:dyDescent="0.25"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</row>
    <row r="124" spans="1:26" ht="15.75" x14ac:dyDescent="0.25"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</row>
    <row r="125" spans="1:26" ht="15.75" x14ac:dyDescent="0.25"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</row>
    <row r="126" spans="1:26" ht="15.75" x14ac:dyDescent="0.25"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</row>
    <row r="127" spans="1:26" ht="15.75" x14ac:dyDescent="0.25"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</row>
    <row r="128" spans="1:2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</row>
    <row r="129" spans="1:26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</row>
    <row r="130" spans="1:26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2"/>
      <c r="Z130" s="2"/>
    </row>
    <row r="131" spans="1:26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</row>
    <row r="132" spans="1:26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  <c r="Y132" s="2"/>
      <c r="Z132" s="2"/>
    </row>
    <row r="133" spans="1:26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"/>
      <c r="Y133" s="2"/>
      <c r="Z133" s="2"/>
    </row>
    <row r="134" spans="1:26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</row>
    <row r="135" spans="1:26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"/>
      <c r="Y135" s="2"/>
      <c r="Z135" s="2"/>
    </row>
    <row r="136" spans="1:26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"/>
      <c r="Y136" s="2"/>
      <c r="Z136" s="2"/>
    </row>
    <row r="137" spans="1:26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"/>
      <c r="Y137" s="2"/>
      <c r="Z137" s="2"/>
    </row>
    <row r="138" spans="1:26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  <c r="Y138" s="2"/>
      <c r="Z138" s="2"/>
    </row>
    <row r="139" spans="1:26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</row>
    <row r="140" spans="1:26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</row>
    <row r="141" spans="1:26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</row>
    <row r="142" spans="1:2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</row>
    <row r="143" spans="1:2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</row>
    <row r="144" spans="1:26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</row>
    <row r="145" spans="1:26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</row>
    <row r="146" spans="1:26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</row>
    <row r="147" spans="1:2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</row>
    <row r="148" spans="1:2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</row>
    <row r="149" spans="1:26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"/>
      <c r="Y149" s="2"/>
      <c r="Z149" s="2"/>
    </row>
    <row r="150" spans="1:26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"/>
      <c r="Y150" s="2"/>
      <c r="Z150" s="2"/>
    </row>
    <row r="151" spans="1:26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"/>
      <c r="Y151" s="2"/>
      <c r="Z151" s="2"/>
    </row>
    <row r="152" spans="1:26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</row>
    <row r="153" spans="1:26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2"/>
      <c r="Z153" s="2"/>
    </row>
    <row r="154" spans="1:26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</row>
    <row r="155" spans="1:26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</row>
    <row r="156" spans="1:26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"/>
      <c r="Y156" s="2"/>
      <c r="Z156" s="2"/>
    </row>
    <row r="157" spans="1:26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2"/>
      <c r="Z157" s="2"/>
    </row>
    <row r="158" spans="1:26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</row>
    <row r="159" spans="1:26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</row>
    <row r="160" spans="1:26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</row>
    <row r="161" spans="1:26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</row>
    <row r="162" spans="1:26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</row>
    <row r="163" spans="1:26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</row>
    <row r="164" spans="1:26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</row>
    <row r="165" spans="1:26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</row>
    <row r="166" spans="1:26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</row>
    <row r="167" spans="1:26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/>
      <c r="Y167" s="2"/>
      <c r="Z167" s="2"/>
    </row>
    <row r="168" spans="1:26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</row>
    <row r="169" spans="1:26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"/>
      <c r="Y169" s="2"/>
      <c r="Z169" s="2"/>
    </row>
    <row r="170" spans="1:26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2"/>
      <c r="Y170" s="2"/>
      <c r="Z170" s="2"/>
    </row>
    <row r="171" spans="1:2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2"/>
      <c r="Y171" s="2"/>
      <c r="Z171" s="2"/>
    </row>
    <row r="172" spans="1:26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"/>
      <c r="Y172" s="2"/>
      <c r="Z172" s="2"/>
    </row>
    <row r="173" spans="1:2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2"/>
      <c r="Y173" s="2"/>
      <c r="Z173" s="2"/>
    </row>
    <row r="174" spans="1:26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"/>
      <c r="Y174" s="2"/>
      <c r="Z174" s="2"/>
    </row>
    <row r="175" spans="1:26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"/>
      <c r="Y175" s="2"/>
      <c r="Z175" s="2"/>
    </row>
    <row r="176" spans="1:26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</row>
    <row r="177" spans="1:26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"/>
      <c r="Y177" s="2"/>
      <c r="Z177" s="2"/>
    </row>
    <row r="178" spans="1:26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"/>
      <c r="Y178" s="2"/>
      <c r="Z178" s="2"/>
    </row>
    <row r="179" spans="1:26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</row>
    <row r="180" spans="1:26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"/>
      <c r="Y180" s="2"/>
      <c r="Z180" s="2"/>
    </row>
    <row r="181" spans="1:26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"/>
      <c r="Y181" s="2"/>
      <c r="Z181" s="2"/>
    </row>
    <row r="182" spans="1:26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2"/>
      <c r="Z182" s="2"/>
    </row>
    <row r="183" spans="1:26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/>
      <c r="Y183" s="2"/>
      <c r="Z183" s="2"/>
    </row>
    <row r="184" spans="1:26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</row>
    <row r="185" spans="1:26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</row>
    <row r="186" spans="1:2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</row>
    <row r="187" spans="1:26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</row>
    <row r="188" spans="1:2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</row>
    <row r="189" spans="1:26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</row>
    <row r="190" spans="1:26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2"/>
      <c r="Z190" s="2"/>
    </row>
    <row r="191" spans="1:2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"/>
      <c r="Y191" s="2"/>
      <c r="Z191" s="2"/>
    </row>
    <row r="192" spans="1:26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"/>
      <c r="Y192" s="2"/>
      <c r="Z192" s="2"/>
    </row>
    <row r="193" spans="1:2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"/>
      <c r="Y193" s="2"/>
      <c r="Z193" s="2"/>
    </row>
    <row r="194" spans="1:26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2"/>
      <c r="Y194" s="2"/>
      <c r="Z194" s="2"/>
    </row>
    <row r="195" spans="1:26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"/>
      <c r="Y195" s="2"/>
      <c r="Z195" s="2"/>
    </row>
    <row r="196" spans="1:26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"/>
      <c r="Y196" s="2"/>
      <c r="Z196" s="2"/>
    </row>
    <row r="197" spans="1:26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"/>
      <c r="Y197" s="2"/>
      <c r="Z197" s="2"/>
    </row>
    <row r="198" spans="1:26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"/>
      <c r="Y198" s="2"/>
      <c r="Z198" s="2"/>
    </row>
    <row r="199" spans="1:26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/>
      <c r="Y199" s="2"/>
      <c r="Z199" s="2"/>
    </row>
    <row r="200" spans="1:26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"/>
      <c r="Y200" s="2"/>
      <c r="Z200" s="2"/>
    </row>
    <row r="201" spans="1:26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2"/>
      <c r="Y201" s="2"/>
      <c r="Z201" s="2"/>
    </row>
    <row r="202" spans="1:26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2"/>
      <c r="Y202" s="2"/>
      <c r="Z202" s="2"/>
    </row>
    <row r="203" spans="1:26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/>
      <c r="Y203" s="2"/>
      <c r="Z203" s="2"/>
    </row>
    <row r="204" spans="1:26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"/>
      <c r="Y204" s="2"/>
      <c r="Z204" s="2"/>
    </row>
    <row r="205" spans="1:26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2"/>
      <c r="Y205" s="2"/>
      <c r="Z205" s="2"/>
    </row>
    <row r="206" spans="1:26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</row>
    <row r="207" spans="1:26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</row>
    <row r="208" spans="1:26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2"/>
      <c r="Z208" s="2"/>
    </row>
    <row r="209" spans="1:26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"/>
      <c r="Y209" s="2"/>
      <c r="Z209" s="2"/>
    </row>
    <row r="210" spans="1:26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/>
      <c r="Y210" s="2"/>
      <c r="Z210" s="2"/>
    </row>
    <row r="211" spans="1:26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</row>
    <row r="212" spans="1:26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/>
      <c r="Y212" s="2"/>
      <c r="Z212" s="2"/>
    </row>
    <row r="213" spans="1:26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"/>
      <c r="Y213" s="2"/>
      <c r="Z213" s="2"/>
    </row>
    <row r="214" spans="1:26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"/>
      <c r="Y214" s="2"/>
      <c r="Z214" s="2"/>
    </row>
    <row r="215" spans="1:2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"/>
      <c r="Y215" s="2"/>
      <c r="Z215" s="2"/>
    </row>
    <row r="216" spans="1:26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2"/>
      <c r="Y216" s="2"/>
      <c r="Z216" s="2"/>
    </row>
    <row r="217" spans="1:26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"/>
      <c r="Y217" s="2"/>
      <c r="Z217" s="2"/>
    </row>
    <row r="218" spans="1:2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"/>
      <c r="Y218" s="2"/>
      <c r="Z218" s="2"/>
    </row>
    <row r="219" spans="1:26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"/>
      <c r="Y219" s="2"/>
      <c r="Z219" s="2"/>
    </row>
    <row r="220" spans="1:26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"/>
      <c r="Y220" s="2"/>
      <c r="Z220" s="2"/>
    </row>
    <row r="221" spans="1:26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2"/>
      <c r="Y221" s="2"/>
      <c r="Z221" s="2"/>
    </row>
    <row r="222" spans="1:26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"/>
      <c r="Y222" s="2"/>
      <c r="Z222" s="2"/>
    </row>
    <row r="223" spans="1:26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"/>
      <c r="Y223" s="2"/>
      <c r="Z223" s="2"/>
    </row>
    <row r="224" spans="1:26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"/>
      <c r="Y224" s="2"/>
      <c r="Z224" s="2"/>
    </row>
    <row r="225" spans="1:26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2"/>
      <c r="Y225" s="2"/>
      <c r="Z225" s="2"/>
    </row>
    <row r="226" spans="1:26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"/>
      <c r="Y226" s="2"/>
      <c r="Z226" s="2"/>
    </row>
    <row r="227" spans="1:26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"/>
      <c r="Y227" s="2"/>
      <c r="Z227" s="2"/>
    </row>
    <row r="228" spans="1:26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2"/>
      <c r="Z228" s="2"/>
    </row>
    <row r="229" spans="1:26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2"/>
      <c r="Z229" s="2"/>
    </row>
    <row r="230" spans="1:26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"/>
      <c r="Y230" s="2"/>
      <c r="Z230" s="2"/>
    </row>
    <row r="231" spans="1:26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</row>
    <row r="232" spans="1:26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"/>
      <c r="Y232" s="2"/>
      <c r="Z232" s="2"/>
    </row>
    <row r="233" spans="1:26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"/>
      <c r="Y233" s="2"/>
      <c r="Z233" s="2"/>
    </row>
    <row r="234" spans="1:26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"/>
      <c r="Y234" s="2"/>
      <c r="Z234" s="2"/>
    </row>
    <row r="235" spans="1:26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</row>
    <row r="236" spans="1:26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</row>
    <row r="237" spans="1:26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"/>
      <c r="Y237" s="2"/>
      <c r="Z237" s="2"/>
    </row>
    <row r="238" spans="1:26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"/>
      <c r="Y238" s="2"/>
      <c r="Z238" s="2"/>
    </row>
    <row r="239" spans="1:26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"/>
      <c r="Y239" s="2"/>
      <c r="Z239" s="2"/>
    </row>
    <row r="240" spans="1:26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2"/>
      <c r="Z240" s="2"/>
    </row>
    <row r="241" spans="1:26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"/>
      <c r="Y241" s="2"/>
      <c r="Z241" s="2"/>
    </row>
    <row r="242" spans="1:26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"/>
      <c r="Y242" s="2"/>
      <c r="Z242" s="2"/>
    </row>
    <row r="243" spans="1:26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"/>
      <c r="Y243" s="2"/>
      <c r="Z243" s="2"/>
    </row>
    <row r="244" spans="1:26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2"/>
      <c r="Z244" s="2"/>
    </row>
    <row r="245" spans="1:26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</row>
    <row r="246" spans="1:26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2"/>
      <c r="Z246" s="2"/>
    </row>
    <row r="247" spans="1:26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2"/>
      <c r="Z254" s="2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2"/>
      <c r="Y255" s="2"/>
      <c r="Z255" s="2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2"/>
      <c r="Z256" s="2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"/>
      <c r="Y257" s="2"/>
      <c r="Z257" s="2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"/>
      <c r="Y258" s="2"/>
      <c r="Z258" s="2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"/>
      <c r="Y259" s="2"/>
      <c r="Z259" s="2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"/>
      <c r="Y260" s="2"/>
      <c r="Z260" s="2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2"/>
      <c r="Y261" s="2"/>
      <c r="Z261" s="2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2"/>
      <c r="Y262" s="2"/>
      <c r="Z262" s="2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"/>
      <c r="Y263" s="2"/>
      <c r="Z263" s="2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2"/>
      <c r="Y264" s="2"/>
      <c r="Z264" s="2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"/>
      <c r="Y269" s="2"/>
      <c r="Z269" s="2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2"/>
      <c r="Y270" s="2"/>
      <c r="Z270" s="2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2"/>
      <c r="Z271" s="2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"/>
      <c r="Y274" s="2"/>
      <c r="Z274" s="2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2"/>
      <c r="Y275" s="2"/>
      <c r="Z275" s="2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2"/>
      <c r="Y276" s="2"/>
      <c r="Z276" s="2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2"/>
      <c r="Y277" s="2"/>
      <c r="Z277" s="2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"/>
      <c r="Y278" s="2"/>
      <c r="Z278" s="2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"/>
      <c r="Y279" s="2"/>
      <c r="Z279" s="2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"/>
      <c r="Y280" s="2"/>
      <c r="Z280" s="2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"/>
      <c r="Y281" s="2"/>
      <c r="Z281" s="2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"/>
      <c r="Y282" s="2"/>
      <c r="Z282" s="2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"/>
      <c r="Y283" s="2"/>
      <c r="Z283" s="2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"/>
      <c r="Y284" s="2"/>
      <c r="Z284" s="2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2"/>
      <c r="Z285" s="2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"/>
      <c r="Y286" s="2"/>
      <c r="Z286" s="2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"/>
      <c r="Y287" s="2"/>
      <c r="Z287" s="2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2"/>
      <c r="Z288" s="2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"/>
      <c r="Y289" s="2"/>
      <c r="Z289" s="2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"/>
      <c r="Y290" s="2"/>
      <c r="Z290" s="2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2"/>
      <c r="Z291" s="2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2"/>
      <c r="Z293" s="2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2"/>
      <c r="Z297" s="2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"/>
      <c r="Y300" s="2"/>
      <c r="Z300" s="2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2"/>
      <c r="Z308" s="2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"/>
      <c r="Y311" s="2"/>
      <c r="Z311" s="2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</row>
    <row r="313" spans="1:26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</sheetData>
  <mergeCells count="132">
    <mergeCell ref="A101:A104"/>
    <mergeCell ref="B101:B104"/>
    <mergeCell ref="C101:C104"/>
    <mergeCell ref="J101:J104"/>
    <mergeCell ref="A105:A108"/>
    <mergeCell ref="B105:B108"/>
    <mergeCell ref="C105:C108"/>
    <mergeCell ref="J105:J108"/>
    <mergeCell ref="A109:A113"/>
    <mergeCell ref="B109:B113"/>
    <mergeCell ref="C109:C113"/>
    <mergeCell ref="J109:J113"/>
    <mergeCell ref="A91:A95"/>
    <mergeCell ref="B91:B95"/>
    <mergeCell ref="C91:C95"/>
    <mergeCell ref="J91:J95"/>
    <mergeCell ref="A96:J96"/>
    <mergeCell ref="A97:A100"/>
    <mergeCell ref="B97:B100"/>
    <mergeCell ref="C97:C100"/>
    <mergeCell ref="J97:J100"/>
    <mergeCell ref="A79:A82"/>
    <mergeCell ref="B79:B82"/>
    <mergeCell ref="C79:C82"/>
    <mergeCell ref="J79:J82"/>
    <mergeCell ref="A83:A86"/>
    <mergeCell ref="B83:B86"/>
    <mergeCell ref="C83:C86"/>
    <mergeCell ref="J83:J86"/>
    <mergeCell ref="B87:B90"/>
    <mergeCell ref="C87:C90"/>
    <mergeCell ref="J87:J90"/>
    <mergeCell ref="A66:A70"/>
    <mergeCell ref="B66:B70"/>
    <mergeCell ref="C66:C70"/>
    <mergeCell ref="J66:J70"/>
    <mergeCell ref="A71:A74"/>
    <mergeCell ref="B71:B74"/>
    <mergeCell ref="C71:C74"/>
    <mergeCell ref="J71:J74"/>
    <mergeCell ref="A75:A78"/>
    <mergeCell ref="B75:B78"/>
    <mergeCell ref="C75:C78"/>
    <mergeCell ref="J75:J78"/>
    <mergeCell ref="A57:J57"/>
    <mergeCell ref="A58:A60"/>
    <mergeCell ref="B58:B60"/>
    <mergeCell ref="C58:C60"/>
    <mergeCell ref="J58:J60"/>
    <mergeCell ref="A61:J61"/>
    <mergeCell ref="A62:A65"/>
    <mergeCell ref="B62:B65"/>
    <mergeCell ref="C62:C65"/>
    <mergeCell ref="J62:J65"/>
    <mergeCell ref="A48:A50"/>
    <mergeCell ref="B48:B50"/>
    <mergeCell ref="C48:C50"/>
    <mergeCell ref="J48:J50"/>
    <mergeCell ref="A51:A53"/>
    <mergeCell ref="B51:B53"/>
    <mergeCell ref="C51:C53"/>
    <mergeCell ref="J51:J53"/>
    <mergeCell ref="A54:A56"/>
    <mergeCell ref="B54:B56"/>
    <mergeCell ref="C54:C56"/>
    <mergeCell ref="J54:J56"/>
    <mergeCell ref="A39:A41"/>
    <mergeCell ref="B39:B41"/>
    <mergeCell ref="C39:C41"/>
    <mergeCell ref="J39:J41"/>
    <mergeCell ref="A42:A44"/>
    <mergeCell ref="B42:B44"/>
    <mergeCell ref="C42:C44"/>
    <mergeCell ref="J42:J44"/>
    <mergeCell ref="A45:A47"/>
    <mergeCell ref="B45:B47"/>
    <mergeCell ref="C45:C47"/>
    <mergeCell ref="J45:J47"/>
    <mergeCell ref="A30:A32"/>
    <mergeCell ref="B30:B32"/>
    <mergeCell ref="C30:C32"/>
    <mergeCell ref="J30:J32"/>
    <mergeCell ref="A33:A35"/>
    <mergeCell ref="B33:B35"/>
    <mergeCell ref="C33:C35"/>
    <mergeCell ref="J33:J35"/>
    <mergeCell ref="A36:A38"/>
    <mergeCell ref="B36:B38"/>
    <mergeCell ref="C36:C38"/>
    <mergeCell ref="J36:J38"/>
    <mergeCell ref="A21:A23"/>
    <mergeCell ref="B21:B23"/>
    <mergeCell ref="C21:C23"/>
    <mergeCell ref="J21:J23"/>
    <mergeCell ref="A24:A26"/>
    <mergeCell ref="B24:B26"/>
    <mergeCell ref="C24:C26"/>
    <mergeCell ref="J24:J26"/>
    <mergeCell ref="A27:A29"/>
    <mergeCell ref="B27:B29"/>
    <mergeCell ref="C27:C29"/>
    <mergeCell ref="J27:J29"/>
    <mergeCell ref="A12:A14"/>
    <mergeCell ref="B12:B14"/>
    <mergeCell ref="C12:C14"/>
    <mergeCell ref="J12:J14"/>
    <mergeCell ref="A15:A17"/>
    <mergeCell ref="B15:B17"/>
    <mergeCell ref="C15:C17"/>
    <mergeCell ref="J15:J17"/>
    <mergeCell ref="A18:A20"/>
    <mergeCell ref="B18:B20"/>
    <mergeCell ref="C18:C20"/>
    <mergeCell ref="J18:J20"/>
    <mergeCell ref="A5:J5"/>
    <mergeCell ref="A6:A8"/>
    <mergeCell ref="B6:B8"/>
    <mergeCell ref="C6:C8"/>
    <mergeCell ref="J6:J8"/>
    <mergeCell ref="A9:A11"/>
    <mergeCell ref="B9:B11"/>
    <mergeCell ref="C9:C11"/>
    <mergeCell ref="J9:J11"/>
    <mergeCell ref="B1:J1"/>
    <mergeCell ref="A2:J2"/>
    <mergeCell ref="A3:A4"/>
    <mergeCell ref="B3:B4"/>
    <mergeCell ref="C3:C4"/>
    <mergeCell ref="D3:D4"/>
    <mergeCell ref="E3:E4"/>
    <mergeCell ref="F3:I3"/>
    <mergeCell ref="J3:J4"/>
  </mergeCells>
  <pageMargins left="0.59027777777777801" right="0.39374999999999999" top="0.39374999999999999" bottom="0.39374999999999999" header="0.511811023622047" footer="0.511811023622047"/>
  <pageSetup paperSize="9" scale="65" fitToHeight="0" orientation="landscape" horizontalDpi="300" verticalDpi="300" r:id="rId1"/>
  <rowBreaks count="2" manualBreakCount="2">
    <brk id="32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200</cp:lastModifiedBy>
  <cp:revision>8</cp:revision>
  <cp:lastPrinted>2023-10-10T06:04:21Z</cp:lastPrinted>
  <dcterms:modified xsi:type="dcterms:W3CDTF">2023-10-11T05:20:48Z</dcterms:modified>
  <dc:language>ru-RU</dc:language>
</cp:coreProperties>
</file>